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2" activeTab="2"/>
  </bookViews>
  <sheets>
    <sheet name="женщ. и муж." sheetId="1" r:id="rId1"/>
    <sheet name="юниоры и юниорки" sheetId="3" r:id="rId2"/>
    <sheet name="девушки и юноши" sheetId="4" r:id="rId3"/>
    <sheet name="дети 4-5 г.р." sheetId="6" r:id="rId4"/>
    <sheet name="дети 2006 и мл." sheetId="8" r:id="rId5"/>
    <sheet name="любители" sheetId="7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4" l="1"/>
  <c r="AB76" i="4"/>
  <c r="AA76" i="4"/>
  <c r="W76" i="4"/>
  <c r="X76" i="4" s="1"/>
  <c r="Y76" i="4" s="1"/>
  <c r="S76" i="4"/>
  <c r="T76" i="4" s="1"/>
  <c r="U76" i="4" s="1"/>
  <c r="P76" i="4"/>
  <c r="O76" i="4"/>
  <c r="L76" i="4"/>
  <c r="M76" i="4" s="1"/>
  <c r="K76" i="4"/>
  <c r="H76" i="4"/>
  <c r="I76" i="4" s="1"/>
  <c r="AC76" i="4" s="1"/>
  <c r="AA75" i="4"/>
  <c r="AB75" i="4" s="1"/>
  <c r="X75" i="4"/>
  <c r="W75" i="4"/>
  <c r="T75" i="4"/>
  <c r="S75" i="4"/>
  <c r="O75" i="4"/>
  <c r="P75" i="4" s="1"/>
  <c r="Q75" i="4" s="1"/>
  <c r="K75" i="4"/>
  <c r="L75" i="4" s="1"/>
  <c r="M75" i="4" s="1"/>
  <c r="I75" i="4"/>
  <c r="AC75" i="4" s="1"/>
  <c r="H75" i="4"/>
  <c r="AA74" i="4"/>
  <c r="AB74" i="4" s="1"/>
  <c r="W74" i="4"/>
  <c r="X74" i="4" s="1"/>
  <c r="Y74" i="4" s="1"/>
  <c r="U74" i="4"/>
  <c r="T74" i="4"/>
  <c r="S74" i="4"/>
  <c r="P74" i="4"/>
  <c r="Q74" i="4" s="1"/>
  <c r="O74" i="4"/>
  <c r="K74" i="4"/>
  <c r="L74" i="4" s="1"/>
  <c r="M74" i="4" s="1"/>
  <c r="I74" i="4"/>
  <c r="AC74" i="4" s="1"/>
  <c r="H74" i="4"/>
  <c r="AB22" i="4"/>
  <c r="AD22" i="4" s="1"/>
  <c r="AA22" i="4"/>
  <c r="X22" i="4"/>
  <c r="Y22" i="4" s="1"/>
  <c r="W22" i="4"/>
  <c r="S22" i="4"/>
  <c r="T22" i="4" s="1"/>
  <c r="U22" i="4" s="1"/>
  <c r="O22" i="4"/>
  <c r="P22" i="4" s="1"/>
  <c r="Q22" i="4" s="1"/>
  <c r="L22" i="4"/>
  <c r="K22" i="4"/>
  <c r="H22" i="4"/>
  <c r="I22" i="4" s="1"/>
  <c r="AA21" i="4"/>
  <c r="AB21" i="4" s="1"/>
  <c r="AD21" i="4" s="1"/>
  <c r="W21" i="4"/>
  <c r="X21" i="4" s="1"/>
  <c r="Y21" i="4" s="1"/>
  <c r="T21" i="4"/>
  <c r="S21" i="4"/>
  <c r="P21" i="4"/>
  <c r="Q21" i="4" s="1"/>
  <c r="O21" i="4"/>
  <c r="K21" i="4"/>
  <c r="L21" i="4" s="1"/>
  <c r="M21" i="4" s="1"/>
  <c r="I21" i="4"/>
  <c r="AC21" i="4" s="1"/>
  <c r="H21" i="4"/>
  <c r="AB20" i="4"/>
  <c r="AA20" i="4"/>
  <c r="W20" i="4"/>
  <c r="X20" i="4" s="1"/>
  <c r="Y20" i="4" s="1"/>
  <c r="T20" i="4"/>
  <c r="S20" i="4"/>
  <c r="P20" i="4"/>
  <c r="U20" i="4" s="1"/>
  <c r="O20" i="4"/>
  <c r="L20" i="4"/>
  <c r="M20" i="4" s="1"/>
  <c r="K20" i="4"/>
  <c r="I20" i="4"/>
  <c r="AC20" i="4" s="1"/>
  <c r="H20" i="4"/>
  <c r="AA74" i="3"/>
  <c r="AB74" i="3" s="1"/>
  <c r="AD74" i="3" s="1"/>
  <c r="W74" i="3"/>
  <c r="X74" i="3" s="1"/>
  <c r="Y74" i="3" s="1"/>
  <c r="S74" i="3"/>
  <c r="T74" i="3" s="1"/>
  <c r="U74" i="3" s="1"/>
  <c r="P74" i="3"/>
  <c r="Q74" i="3" s="1"/>
  <c r="O74" i="3"/>
  <c r="K74" i="3"/>
  <c r="L74" i="3" s="1"/>
  <c r="M74" i="3" s="1"/>
  <c r="H74" i="3"/>
  <c r="I74" i="3" s="1"/>
  <c r="AC74" i="3" s="1"/>
  <c r="AB73" i="3"/>
  <c r="AA73" i="3"/>
  <c r="W73" i="3"/>
  <c r="X73" i="3" s="1"/>
  <c r="Y73" i="3" s="1"/>
  <c r="S73" i="3"/>
  <c r="T73" i="3" s="1"/>
  <c r="O73" i="3"/>
  <c r="P73" i="3" s="1"/>
  <c r="Q73" i="3" s="1"/>
  <c r="L73" i="3"/>
  <c r="K73" i="3"/>
  <c r="H73" i="3"/>
  <c r="I73" i="3" s="1"/>
  <c r="AC73" i="3" s="1"/>
  <c r="AA20" i="3"/>
  <c r="AB20" i="3" s="1"/>
  <c r="X20" i="3"/>
  <c r="W20" i="3"/>
  <c r="S20" i="3"/>
  <c r="T20" i="3" s="1"/>
  <c r="U20" i="3" s="1"/>
  <c r="P20" i="3"/>
  <c r="Q20" i="3" s="1"/>
  <c r="O20" i="3"/>
  <c r="K20" i="3"/>
  <c r="L20" i="3" s="1"/>
  <c r="H20" i="3"/>
  <c r="I20" i="3" s="1"/>
  <c r="AA76" i="1"/>
  <c r="AB76" i="1" s="1"/>
  <c r="AD76" i="1" s="1"/>
  <c r="W76" i="1"/>
  <c r="X76" i="1" s="1"/>
  <c r="S76" i="1"/>
  <c r="T76" i="1" s="1"/>
  <c r="U76" i="1" s="1"/>
  <c r="P76" i="1"/>
  <c r="Q76" i="1" s="1"/>
  <c r="O76" i="1"/>
  <c r="K76" i="1"/>
  <c r="L76" i="1" s="1"/>
  <c r="H76" i="1"/>
  <c r="I76" i="1" s="1"/>
  <c r="AC76" i="1" s="1"/>
  <c r="AA75" i="1"/>
  <c r="AB75" i="1" s="1"/>
  <c r="AD75" i="1" s="1"/>
  <c r="X75" i="1"/>
  <c r="W75" i="1"/>
  <c r="S75" i="1"/>
  <c r="T75" i="1" s="1"/>
  <c r="U75" i="1" s="1"/>
  <c r="P75" i="1"/>
  <c r="Q75" i="1" s="1"/>
  <c r="O75" i="1"/>
  <c r="K75" i="1"/>
  <c r="L75" i="1" s="1"/>
  <c r="H75" i="1"/>
  <c r="I75" i="1" s="1"/>
  <c r="AA74" i="1"/>
  <c r="AB74" i="1" s="1"/>
  <c r="AD74" i="1" s="1"/>
  <c r="X74" i="1"/>
  <c r="W74" i="1"/>
  <c r="S74" i="1"/>
  <c r="T74" i="1" s="1"/>
  <c r="U74" i="1" s="1"/>
  <c r="P74" i="1"/>
  <c r="Q74" i="1" s="1"/>
  <c r="O74" i="1"/>
  <c r="K74" i="1"/>
  <c r="L74" i="1" s="1"/>
  <c r="H74" i="1"/>
  <c r="I74" i="1" s="1"/>
  <c r="AA73" i="1"/>
  <c r="AB73" i="1" s="1"/>
  <c r="AD73" i="1" s="1"/>
  <c r="X73" i="1"/>
  <c r="W73" i="1"/>
  <c r="S73" i="1"/>
  <c r="T73" i="1" s="1"/>
  <c r="U73" i="1" s="1"/>
  <c r="P73" i="1"/>
  <c r="Q73" i="1" s="1"/>
  <c r="O73" i="1"/>
  <c r="K73" i="1"/>
  <c r="L73" i="1" s="1"/>
  <c r="H73" i="1"/>
  <c r="I73" i="1" s="1"/>
  <c r="AA72" i="1"/>
  <c r="AB72" i="1" s="1"/>
  <c r="AD72" i="1" s="1"/>
  <c r="X72" i="1"/>
  <c r="W72" i="1"/>
  <c r="S72" i="1"/>
  <c r="T72" i="1" s="1"/>
  <c r="U72" i="1" s="1"/>
  <c r="P72" i="1"/>
  <c r="Q72" i="1" s="1"/>
  <c r="O72" i="1"/>
  <c r="K72" i="1"/>
  <c r="L72" i="1" s="1"/>
  <c r="H72" i="1"/>
  <c r="I72" i="1" s="1"/>
  <c r="AA71" i="1"/>
  <c r="AB71" i="1" s="1"/>
  <c r="AD71" i="1" s="1"/>
  <c r="X71" i="1"/>
  <c r="W71" i="1"/>
  <c r="S71" i="1"/>
  <c r="T71" i="1" s="1"/>
  <c r="U71" i="1" s="1"/>
  <c r="P71" i="1"/>
  <c r="Q71" i="1" s="1"/>
  <c r="O71" i="1"/>
  <c r="K71" i="1"/>
  <c r="L71" i="1" s="1"/>
  <c r="H71" i="1"/>
  <c r="I71" i="1" s="1"/>
  <c r="AA70" i="1"/>
  <c r="AB70" i="1" s="1"/>
  <c r="AD70" i="1" s="1"/>
  <c r="X70" i="1"/>
  <c r="W70" i="1"/>
  <c r="S70" i="1"/>
  <c r="T70" i="1" s="1"/>
  <c r="U70" i="1" s="1"/>
  <c r="P70" i="1"/>
  <c r="Q70" i="1" s="1"/>
  <c r="O70" i="1"/>
  <c r="K70" i="1"/>
  <c r="L70" i="1" s="1"/>
  <c r="H70" i="1"/>
  <c r="I70" i="1" s="1"/>
  <c r="AA69" i="1"/>
  <c r="AB69" i="1" s="1"/>
  <c r="AD69" i="1" s="1"/>
  <c r="X69" i="1"/>
  <c r="W69" i="1"/>
  <c r="S69" i="1"/>
  <c r="T69" i="1" s="1"/>
  <c r="U69" i="1" s="1"/>
  <c r="P69" i="1"/>
  <c r="Q69" i="1" s="1"/>
  <c r="O69" i="1"/>
  <c r="K69" i="1"/>
  <c r="L69" i="1" s="1"/>
  <c r="H69" i="1"/>
  <c r="I69" i="1" s="1"/>
  <c r="AA68" i="1"/>
  <c r="AB68" i="1" s="1"/>
  <c r="AD68" i="1" s="1"/>
  <c r="X68" i="1"/>
  <c r="W68" i="1"/>
  <c r="S68" i="1"/>
  <c r="T68" i="1" s="1"/>
  <c r="U68" i="1" s="1"/>
  <c r="P68" i="1"/>
  <c r="Q68" i="1" s="1"/>
  <c r="O68" i="1"/>
  <c r="K68" i="1"/>
  <c r="L68" i="1" s="1"/>
  <c r="H68" i="1"/>
  <c r="I68" i="1" s="1"/>
  <c r="AA67" i="1"/>
  <c r="AB67" i="1" s="1"/>
  <c r="AD67" i="1" s="1"/>
  <c r="X67" i="1"/>
  <c r="W67" i="1"/>
  <c r="S67" i="1"/>
  <c r="T67" i="1" s="1"/>
  <c r="U67" i="1" s="1"/>
  <c r="P67" i="1"/>
  <c r="Q67" i="1" s="1"/>
  <c r="O67" i="1"/>
  <c r="K67" i="1"/>
  <c r="L67" i="1" s="1"/>
  <c r="H67" i="1"/>
  <c r="I67" i="1" s="1"/>
  <c r="AA66" i="1"/>
  <c r="AB66" i="1" s="1"/>
  <c r="AD66" i="1" s="1"/>
  <c r="X66" i="1"/>
  <c r="W66" i="1"/>
  <c r="S66" i="1"/>
  <c r="T66" i="1" s="1"/>
  <c r="U66" i="1" s="1"/>
  <c r="P66" i="1"/>
  <c r="Q66" i="1" s="1"/>
  <c r="O66" i="1"/>
  <c r="K66" i="1"/>
  <c r="L66" i="1" s="1"/>
  <c r="H66" i="1"/>
  <c r="I66" i="1" s="1"/>
  <c r="AA65" i="1"/>
  <c r="AB65" i="1" s="1"/>
  <c r="AD65" i="1" s="1"/>
  <c r="X65" i="1"/>
  <c r="W65" i="1"/>
  <c r="S65" i="1"/>
  <c r="T65" i="1" s="1"/>
  <c r="U65" i="1" s="1"/>
  <c r="P65" i="1"/>
  <c r="Q65" i="1" s="1"/>
  <c r="O65" i="1"/>
  <c r="K65" i="1"/>
  <c r="L65" i="1" s="1"/>
  <c r="H65" i="1"/>
  <c r="I65" i="1" s="1"/>
  <c r="AA64" i="1"/>
  <c r="AB64" i="1" s="1"/>
  <c r="AD64" i="1" s="1"/>
  <c r="X64" i="1"/>
  <c r="W64" i="1"/>
  <c r="S64" i="1"/>
  <c r="T64" i="1" s="1"/>
  <c r="U64" i="1" s="1"/>
  <c r="P64" i="1"/>
  <c r="Q64" i="1" s="1"/>
  <c r="O64" i="1"/>
  <c r="K64" i="1"/>
  <c r="L64" i="1" s="1"/>
  <c r="H64" i="1"/>
  <c r="I64" i="1" s="1"/>
  <c r="AA63" i="1"/>
  <c r="AB63" i="1" s="1"/>
  <c r="AD63" i="1" s="1"/>
  <c r="X63" i="1"/>
  <c r="W63" i="1"/>
  <c r="S63" i="1"/>
  <c r="T63" i="1" s="1"/>
  <c r="U63" i="1" s="1"/>
  <c r="P63" i="1"/>
  <c r="Q63" i="1" s="1"/>
  <c r="O63" i="1"/>
  <c r="K63" i="1"/>
  <c r="L63" i="1" s="1"/>
  <c r="H63" i="1"/>
  <c r="I63" i="1" s="1"/>
  <c r="AB62" i="1"/>
  <c r="AA62" i="1"/>
  <c r="W62" i="1"/>
  <c r="X62" i="1" s="1"/>
  <c r="Y62" i="1" s="1"/>
  <c r="T62" i="1"/>
  <c r="U62" i="1" s="1"/>
  <c r="S62" i="1"/>
  <c r="O62" i="1"/>
  <c r="P62" i="1" s="1"/>
  <c r="Q62" i="1" s="1"/>
  <c r="L62" i="1"/>
  <c r="M62" i="1" s="1"/>
  <c r="K62" i="1"/>
  <c r="I62" i="1"/>
  <c r="AC62" i="1" s="1"/>
  <c r="H62" i="1"/>
  <c r="AB21" i="1"/>
  <c r="AA21" i="1"/>
  <c r="W21" i="1"/>
  <c r="X21" i="1" s="1"/>
  <c r="Y21" i="1" s="1"/>
  <c r="T21" i="1"/>
  <c r="S21" i="1"/>
  <c r="O21" i="1"/>
  <c r="P21" i="1" s="1"/>
  <c r="Q21" i="1" s="1"/>
  <c r="L21" i="1"/>
  <c r="M21" i="1" s="1"/>
  <c r="K21" i="1"/>
  <c r="I21" i="1"/>
  <c r="AC21" i="1" s="1"/>
  <c r="H21" i="1"/>
  <c r="AA20" i="1"/>
  <c r="AB20" i="1" s="1"/>
  <c r="X20" i="1"/>
  <c r="W20" i="1"/>
  <c r="S20" i="1"/>
  <c r="T20" i="1" s="1"/>
  <c r="U20" i="1" s="1"/>
  <c r="P20" i="1"/>
  <c r="Q20" i="1" s="1"/>
  <c r="O20" i="1"/>
  <c r="K20" i="1"/>
  <c r="L20" i="1" s="1"/>
  <c r="H20" i="1"/>
  <c r="I20" i="1" s="1"/>
  <c r="AA35" i="7"/>
  <c r="AB35" i="7" s="1"/>
  <c r="W35" i="7"/>
  <c r="X35" i="7" s="1"/>
  <c r="S35" i="7"/>
  <c r="T35" i="7" s="1"/>
  <c r="O35" i="7"/>
  <c r="P35" i="7" s="1"/>
  <c r="K35" i="7"/>
  <c r="L35" i="7" s="1"/>
  <c r="H35" i="7"/>
  <c r="I35" i="7" s="1"/>
  <c r="AC35" i="7" s="1"/>
  <c r="AA26" i="7"/>
  <c r="AB26" i="7" s="1"/>
  <c r="W26" i="7"/>
  <c r="X26" i="7" s="1"/>
  <c r="Y26" i="7" s="1"/>
  <c r="S26" i="7"/>
  <c r="T26" i="7" s="1"/>
  <c r="O26" i="7"/>
  <c r="P26" i="7" s="1"/>
  <c r="K26" i="7"/>
  <c r="L26" i="7" s="1"/>
  <c r="H26" i="7"/>
  <c r="I26" i="7" s="1"/>
  <c r="AA25" i="7"/>
  <c r="AB25" i="7" s="1"/>
  <c r="W25" i="7"/>
  <c r="X25" i="7" s="1"/>
  <c r="S25" i="7"/>
  <c r="T25" i="7" s="1"/>
  <c r="O25" i="7"/>
  <c r="P25" i="7" s="1"/>
  <c r="K25" i="7"/>
  <c r="L25" i="7" s="1"/>
  <c r="H25" i="7"/>
  <c r="I25" i="7" s="1"/>
  <c r="AA24" i="7"/>
  <c r="AB24" i="7" s="1"/>
  <c r="W24" i="7"/>
  <c r="X24" i="7" s="1"/>
  <c r="S24" i="7"/>
  <c r="T24" i="7" s="1"/>
  <c r="O24" i="7"/>
  <c r="P24" i="7" s="1"/>
  <c r="K24" i="7"/>
  <c r="L24" i="7" s="1"/>
  <c r="H24" i="7"/>
  <c r="I24" i="7" s="1"/>
  <c r="AA21" i="7"/>
  <c r="AB21" i="7" s="1"/>
  <c r="W21" i="7"/>
  <c r="X21" i="7" s="1"/>
  <c r="S21" i="7"/>
  <c r="T21" i="7" s="1"/>
  <c r="O21" i="7"/>
  <c r="P21" i="7" s="1"/>
  <c r="K21" i="7"/>
  <c r="L21" i="7" s="1"/>
  <c r="H21" i="7"/>
  <c r="I21" i="7" s="1"/>
  <c r="AA20" i="7"/>
  <c r="AB20" i="7" s="1"/>
  <c r="W20" i="7"/>
  <c r="X20" i="7" s="1"/>
  <c r="S20" i="7"/>
  <c r="T20" i="7" s="1"/>
  <c r="O20" i="7"/>
  <c r="P20" i="7" s="1"/>
  <c r="K20" i="7"/>
  <c r="L20" i="7" s="1"/>
  <c r="H20" i="7"/>
  <c r="I20" i="7" s="1"/>
  <c r="AA17" i="7"/>
  <c r="AB17" i="7" s="1"/>
  <c r="W17" i="7"/>
  <c r="X17" i="7" s="1"/>
  <c r="S17" i="7"/>
  <c r="T17" i="7" s="1"/>
  <c r="O17" i="7"/>
  <c r="P17" i="7" s="1"/>
  <c r="K17" i="7"/>
  <c r="L17" i="7" s="1"/>
  <c r="H17" i="7"/>
  <c r="I17" i="7" s="1"/>
  <c r="AA65" i="6"/>
  <c r="AB65" i="6" s="1"/>
  <c r="AD65" i="6" s="1"/>
  <c r="W65" i="6"/>
  <c r="X65" i="6" s="1"/>
  <c r="Y65" i="6" s="1"/>
  <c r="S65" i="6"/>
  <c r="T65" i="6" s="1"/>
  <c r="U65" i="6" s="1"/>
  <c r="P65" i="6"/>
  <c r="Q65" i="6" s="1"/>
  <c r="O65" i="6"/>
  <c r="K65" i="6"/>
  <c r="L65" i="6" s="1"/>
  <c r="M65" i="6" s="1"/>
  <c r="H65" i="6"/>
  <c r="I65" i="6" s="1"/>
  <c r="AC65" i="6" s="1"/>
  <c r="AB64" i="6"/>
  <c r="AA64" i="6"/>
  <c r="W64" i="6"/>
  <c r="X64" i="6" s="1"/>
  <c r="Y64" i="6" s="1"/>
  <c r="T64" i="6"/>
  <c r="U64" i="6" s="1"/>
  <c r="S64" i="6"/>
  <c r="O64" i="6"/>
  <c r="P64" i="6" s="1"/>
  <c r="Q64" i="6" s="1"/>
  <c r="L64" i="6"/>
  <c r="M64" i="6" s="1"/>
  <c r="K64" i="6"/>
  <c r="I64" i="6"/>
  <c r="AC64" i="6" s="1"/>
  <c r="H64" i="6"/>
  <c r="AA16" i="6"/>
  <c r="AB16" i="6" s="1"/>
  <c r="X16" i="6"/>
  <c r="Y16" i="6" s="1"/>
  <c r="W16" i="6"/>
  <c r="S16" i="6"/>
  <c r="T16" i="6" s="1"/>
  <c r="U16" i="6" s="1"/>
  <c r="P16" i="6"/>
  <c r="O16" i="6"/>
  <c r="K16" i="6"/>
  <c r="L16" i="6" s="1"/>
  <c r="M16" i="6" s="1"/>
  <c r="H16" i="6"/>
  <c r="I16" i="6" s="1"/>
  <c r="AA70" i="8"/>
  <c r="AB70" i="8" s="1"/>
  <c r="W70" i="8"/>
  <c r="X70" i="8" s="1"/>
  <c r="Y70" i="8" s="1"/>
  <c r="T70" i="8"/>
  <c r="S70" i="8"/>
  <c r="O70" i="8"/>
  <c r="P70" i="8" s="1"/>
  <c r="K70" i="8"/>
  <c r="L70" i="8" s="1"/>
  <c r="M70" i="8" s="1"/>
  <c r="I70" i="8"/>
  <c r="H70" i="8"/>
  <c r="AA69" i="8"/>
  <c r="AB69" i="8" s="1"/>
  <c r="W69" i="8"/>
  <c r="X69" i="8" s="1"/>
  <c r="Y69" i="8" s="1"/>
  <c r="U69" i="8"/>
  <c r="T69" i="8"/>
  <c r="S69" i="8"/>
  <c r="P69" i="8"/>
  <c r="O69" i="8"/>
  <c r="K69" i="8"/>
  <c r="L69" i="8" s="1"/>
  <c r="M69" i="8" s="1"/>
  <c r="I69" i="8"/>
  <c r="H69" i="8"/>
  <c r="AB68" i="8"/>
  <c r="AA68" i="8"/>
  <c r="W68" i="8"/>
  <c r="X68" i="8" s="1"/>
  <c r="S68" i="8"/>
  <c r="T68" i="8" s="1"/>
  <c r="U68" i="8" s="1"/>
  <c r="P68" i="8"/>
  <c r="O68" i="8"/>
  <c r="L68" i="8"/>
  <c r="Q68" i="8" s="1"/>
  <c r="K68" i="8"/>
  <c r="H68" i="8"/>
  <c r="I68" i="8" s="1"/>
  <c r="AA67" i="8"/>
  <c r="AB67" i="8" s="1"/>
  <c r="AD67" i="8" s="1"/>
  <c r="X67" i="8"/>
  <c r="W67" i="8"/>
  <c r="T67" i="8"/>
  <c r="Y67" i="8" s="1"/>
  <c r="S67" i="8"/>
  <c r="O67" i="8"/>
  <c r="P67" i="8" s="1"/>
  <c r="K67" i="8"/>
  <c r="L67" i="8" s="1"/>
  <c r="M67" i="8" s="1"/>
  <c r="I67" i="8"/>
  <c r="H67" i="8"/>
  <c r="AB66" i="8"/>
  <c r="AA66" i="8"/>
  <c r="W66" i="8"/>
  <c r="X66" i="8" s="1"/>
  <c r="S66" i="8"/>
  <c r="T66" i="8" s="1"/>
  <c r="U66" i="8" s="1"/>
  <c r="P66" i="8"/>
  <c r="O66" i="8"/>
  <c r="L66" i="8"/>
  <c r="K66" i="8"/>
  <c r="H66" i="8"/>
  <c r="I66" i="8" s="1"/>
  <c r="AC66" i="8" s="1"/>
  <c r="AA65" i="8"/>
  <c r="AB65" i="8" s="1"/>
  <c r="AD65" i="8" s="1"/>
  <c r="X65" i="8"/>
  <c r="W65" i="8"/>
  <c r="T65" i="8"/>
  <c r="Y65" i="8" s="1"/>
  <c r="S65" i="8"/>
  <c r="O65" i="8"/>
  <c r="P65" i="8" s="1"/>
  <c r="K65" i="8"/>
  <c r="L65" i="8" s="1"/>
  <c r="M65" i="8" s="1"/>
  <c r="I65" i="8"/>
  <c r="H65" i="8"/>
  <c r="AA64" i="8"/>
  <c r="AB64" i="8" s="1"/>
  <c r="W64" i="8"/>
  <c r="X64" i="8" s="1"/>
  <c r="Y64" i="8" s="1"/>
  <c r="T64" i="8"/>
  <c r="S64" i="8"/>
  <c r="P64" i="8"/>
  <c r="O64" i="8"/>
  <c r="K64" i="8"/>
  <c r="L64" i="8" s="1"/>
  <c r="M64" i="8" s="1"/>
  <c r="I64" i="8"/>
  <c r="AC64" i="8" s="1"/>
  <c r="H64" i="8"/>
  <c r="AC16" i="8"/>
  <c r="P16" i="8"/>
  <c r="O16" i="8"/>
  <c r="K16" i="8"/>
  <c r="L16" i="8" s="1"/>
  <c r="M16" i="8" s="1"/>
  <c r="I16" i="8"/>
  <c r="H16" i="8"/>
  <c r="AD75" i="4" l="1"/>
  <c r="AC22" i="4"/>
  <c r="M22" i="4"/>
  <c r="U75" i="4"/>
  <c r="AD76" i="4"/>
  <c r="Q20" i="4"/>
  <c r="U21" i="4"/>
  <c r="Y75" i="4"/>
  <c r="Q76" i="4"/>
  <c r="AC20" i="3"/>
  <c r="U73" i="3"/>
  <c r="M20" i="3"/>
  <c r="Y20" i="3"/>
  <c r="M73" i="3"/>
  <c r="AC63" i="1"/>
  <c r="AC64" i="1"/>
  <c r="AC67" i="1"/>
  <c r="AC70" i="1"/>
  <c r="AC71" i="1"/>
  <c r="AC72" i="1"/>
  <c r="AC73" i="1"/>
  <c r="AC74" i="1"/>
  <c r="AC75" i="1"/>
  <c r="AC20" i="1"/>
  <c r="AC65" i="1"/>
  <c r="AC68" i="1"/>
  <c r="AD21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Y76" i="1"/>
  <c r="AC66" i="1"/>
  <c r="AC69" i="1"/>
  <c r="M20" i="1"/>
  <c r="Y20" i="1"/>
  <c r="U21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Q20" i="7"/>
  <c r="U17" i="7"/>
  <c r="U21" i="7"/>
  <c r="M26" i="7"/>
  <c r="U24" i="7"/>
  <c r="AC21" i="7"/>
  <c r="Q25" i="7"/>
  <c r="M25" i="7"/>
  <c r="M21" i="7"/>
  <c r="U20" i="7"/>
  <c r="Y21" i="7"/>
  <c r="M24" i="7"/>
  <c r="Y35" i="7"/>
  <c r="AD25" i="7"/>
  <c r="AC20" i="7"/>
  <c r="M35" i="7"/>
  <c r="Q17" i="7"/>
  <c r="U26" i="7"/>
  <c r="AC24" i="7"/>
  <c r="AC17" i="7"/>
  <c r="M17" i="7"/>
  <c r="U25" i="7"/>
  <c r="Y17" i="7"/>
  <c r="Q21" i="7"/>
  <c r="AD26" i="7"/>
  <c r="Y20" i="7"/>
  <c r="Q24" i="7"/>
  <c r="Y25" i="7"/>
  <c r="Q35" i="7"/>
  <c r="Y24" i="7"/>
  <c r="Q26" i="7"/>
  <c r="U35" i="7"/>
  <c r="M20" i="7"/>
  <c r="Q16" i="6"/>
  <c r="AC16" i="6"/>
  <c r="Q64" i="8"/>
  <c r="Q65" i="8"/>
  <c r="M66" i="8"/>
  <c r="Y66" i="8"/>
  <c r="AC67" i="8"/>
  <c r="AD68" i="8"/>
  <c r="U70" i="8"/>
  <c r="Q69" i="8"/>
  <c r="AC65" i="8"/>
  <c r="AD66" i="8"/>
  <c r="Q67" i="8"/>
  <c r="Y68" i="8"/>
  <c r="AD69" i="8"/>
  <c r="Q70" i="8"/>
  <c r="AD70" i="8"/>
  <c r="U64" i="8"/>
  <c r="Q66" i="8"/>
  <c r="U65" i="8"/>
  <c r="U67" i="8"/>
  <c r="M68" i="8"/>
</calcChain>
</file>

<file path=xl/sharedStrings.xml><?xml version="1.0" encoding="utf-8"?>
<sst xmlns="http://schemas.openxmlformats.org/spreadsheetml/2006/main" count="740" uniqueCount="149">
  <si>
    <t>Министерство спорта Российской Федерации</t>
  </si>
  <si>
    <t>Управление по физической культуре и спорту мэрии города Ярославля</t>
  </si>
  <si>
    <t>Место проведения: Ярославская обл., г. Ярославль, л/база "Яковлевская"</t>
  </si>
  <si>
    <t>Температура воздуха:</t>
  </si>
  <si>
    <t>Температура снега:</t>
  </si>
  <si>
    <t>Женщины</t>
  </si>
  <si>
    <t>Место</t>
  </si>
  <si>
    <t>Старт. №</t>
  </si>
  <si>
    <t>Фамилия, имя</t>
  </si>
  <si>
    <t>Г.р.</t>
  </si>
  <si>
    <t>Квал.</t>
  </si>
  <si>
    <t>вр. ст.</t>
  </si>
  <si>
    <t>Субъект РФ</t>
  </si>
  <si>
    <t>Плавание</t>
  </si>
  <si>
    <t>Бег</t>
  </si>
  <si>
    <t>М</t>
  </si>
  <si>
    <t>Тр-1</t>
  </si>
  <si>
    <t>Т1</t>
  </si>
  <si>
    <t>Велогонка</t>
  </si>
  <si>
    <t>Тр-2</t>
  </si>
  <si>
    <t>Т2</t>
  </si>
  <si>
    <t>Результат</t>
  </si>
  <si>
    <t>Резельтат</t>
  </si>
  <si>
    <t>Отставание</t>
  </si>
  <si>
    <t>Выполн. разряд</t>
  </si>
  <si>
    <t>Сурикова Юлия</t>
  </si>
  <si>
    <t>1982</t>
  </si>
  <si>
    <t>МСМК</t>
  </si>
  <si>
    <t>Ярославская</t>
  </si>
  <si>
    <t>кмс</t>
  </si>
  <si>
    <t>1997</t>
  </si>
  <si>
    <t>1р</t>
  </si>
  <si>
    <t>1985</t>
  </si>
  <si>
    <t>Технический делегат ФТР</t>
  </si>
  <si>
    <t xml:space="preserve">Гудалов А.В. (ВК, г. Москва) </t>
  </si>
  <si>
    <t xml:space="preserve">Главный судья </t>
  </si>
  <si>
    <t>Сапожников В.П. (ВК, г. Ярославль)</t>
  </si>
  <si>
    <t xml:space="preserve">Главный секретарь </t>
  </si>
  <si>
    <t>Тараканова Ю.Ф. (1к, г. Ярославль)</t>
  </si>
  <si>
    <t>Апелляционное жюри:</t>
  </si>
  <si>
    <t>Мужчины</t>
  </si>
  <si>
    <t>Васин Роман</t>
  </si>
  <si>
    <t>1994</t>
  </si>
  <si>
    <t>1996</t>
  </si>
  <si>
    <t>КМС</t>
  </si>
  <si>
    <t>1981</t>
  </si>
  <si>
    <t>Ширшов Илья</t>
  </si>
  <si>
    <t>1995</t>
  </si>
  <si>
    <t>Малеев Максим</t>
  </si>
  <si>
    <t>3р</t>
  </si>
  <si>
    <t>Залавцев Иван</t>
  </si>
  <si>
    <t>1998</t>
  </si>
  <si>
    <t>Чернышов Дмитрий</t>
  </si>
  <si>
    <t>Белкина Надежда</t>
  </si>
  <si>
    <t>Новгородская</t>
  </si>
  <si>
    <t>Юноши (15-17 лет)</t>
  </si>
  <si>
    <t>2000</t>
  </si>
  <si>
    <t>2002</t>
  </si>
  <si>
    <t>Девушки (15-17 лет)</t>
  </si>
  <si>
    <t>2р</t>
  </si>
  <si>
    <t>Мужчины-любители</t>
  </si>
  <si>
    <t>Москва</t>
  </si>
  <si>
    <t>Клемин Олег</t>
  </si>
  <si>
    <t>1959</t>
  </si>
  <si>
    <t>Кожуркин Владимир</t>
  </si>
  <si>
    <t>1960</t>
  </si>
  <si>
    <t>1юр</t>
  </si>
  <si>
    <t>2003</t>
  </si>
  <si>
    <t>Семенова Ульяна</t>
  </si>
  <si>
    <t>Федерация триатлона Ярославской области</t>
  </si>
  <si>
    <t>Лыжная гонка</t>
  </si>
  <si>
    <t>Федерация триатлона России</t>
  </si>
  <si>
    <t xml:space="preserve">Дистанция: бег 3 км + велогонка 5 км + лыжная гонка 5 км </t>
  </si>
  <si>
    <t>Очки (ЭК ФТР)</t>
  </si>
  <si>
    <t>2001</t>
  </si>
  <si>
    <t>Шрек Ирина</t>
  </si>
  <si>
    <t>3юр</t>
  </si>
  <si>
    <t>Гудалов А.В., г. Москва, Елкин И.А., г. Ярославль, Тихун С.Н., г. Ярославль</t>
  </si>
  <si>
    <t>Матвейчук Матвей</t>
  </si>
  <si>
    <t>н/ф</t>
  </si>
  <si>
    <t>Юниорки (до 19 лет)</t>
  </si>
  <si>
    <t>Юниоры (до 19 лет)</t>
  </si>
  <si>
    <t>Очки (ЭКР)</t>
  </si>
  <si>
    <t>1983</t>
  </si>
  <si>
    <t>1977</t>
  </si>
  <si>
    <t>Соловьев Егор</t>
  </si>
  <si>
    <t>1988</t>
  </si>
  <si>
    <t>Тверская</t>
  </si>
  <si>
    <t>Смирнов Алексей</t>
  </si>
  <si>
    <t>Фокин Егор</t>
  </si>
  <si>
    <t>Арсентьев Алексей</t>
  </si>
  <si>
    <t>Мужчины 1982-1978 г.р.</t>
  </si>
  <si>
    <t>Шевцов Юрий</t>
  </si>
  <si>
    <t>Мужчины 1977-1973 г.р.</t>
  </si>
  <si>
    <t>Забродинов Андрей</t>
  </si>
  <si>
    <t>Мужчины  1962-1958 г.р.</t>
  </si>
  <si>
    <t>Маруев Алексей</t>
  </si>
  <si>
    <t>1961</t>
  </si>
  <si>
    <t>2юр</t>
  </si>
  <si>
    <t>Женщины-любители</t>
  </si>
  <si>
    <t>Женщины 1987-1983 г.р.</t>
  </si>
  <si>
    <t>Зотова Валентина</t>
  </si>
  <si>
    <t>Департамент по физической культуре, спорту и молодежной политике Ярославской области</t>
  </si>
  <si>
    <t>Этап Кубка России по зимнему триатлону</t>
  </si>
  <si>
    <t>Дата проведения:               10 февраля 2018 г.</t>
  </si>
  <si>
    <t>"-11 гр.</t>
  </si>
  <si>
    <t>" -10 гр.</t>
  </si>
  <si>
    <t>Этап кубка России по зимнему триатлону</t>
  </si>
  <si>
    <t>Шумилов Александр</t>
  </si>
  <si>
    <t>Тулисов Эдуард</t>
  </si>
  <si>
    <t>1976</t>
  </si>
  <si>
    <t>Единов Андрей</t>
  </si>
  <si>
    <t>Хабаров Евгений</t>
  </si>
  <si>
    <t>Вьюгин Илья</t>
  </si>
  <si>
    <t>Этап Кубка ФТР по зимнему триатлону</t>
  </si>
  <si>
    <t>Белкина Екатерина</t>
  </si>
  <si>
    <t>Мирзошарифов Исо</t>
  </si>
  <si>
    <t>Никифоров Павел</t>
  </si>
  <si>
    <t>Захарова Виктория</t>
  </si>
  <si>
    <t>Кузьмин Эдуард</t>
  </si>
  <si>
    <t>Кузнецов Алексей</t>
  </si>
  <si>
    <t>Колпаков Даниил</t>
  </si>
  <si>
    <t>н/ст</t>
  </si>
  <si>
    <t>Тихун Сергей</t>
  </si>
  <si>
    <t>1980</t>
  </si>
  <si>
    <t>Конаков Алексей</t>
  </si>
  <si>
    <t>1973</t>
  </si>
  <si>
    <t>Первенство города Ярославля по зимнему триатлону</t>
  </si>
  <si>
    <t>Девочки 2006 г.р. и младше</t>
  </si>
  <si>
    <t>Сорокина Татьяна</t>
  </si>
  <si>
    <t>2007</t>
  </si>
  <si>
    <t>Мальчики 2006 г.р. и младше</t>
  </si>
  <si>
    <t>Балакин Игнат</t>
  </si>
  <si>
    <t>Куликов Артем</t>
  </si>
  <si>
    <t>б/р</t>
  </si>
  <si>
    <t>Раскатов Кирилл</t>
  </si>
  <si>
    <t>2006</t>
  </si>
  <si>
    <t>Вашуков Данил</t>
  </si>
  <si>
    <t>2008</t>
  </si>
  <si>
    <t>Тяжелов Захар</t>
  </si>
  <si>
    <t>Любошевский Леонид</t>
  </si>
  <si>
    <t>Сорогин Петр</t>
  </si>
  <si>
    <t>Девушки (2004-2005 г.р.)</t>
  </si>
  <si>
    <t>Кулакова Яна</t>
  </si>
  <si>
    <t>2004</t>
  </si>
  <si>
    <t>Юноши (2004-2005 г.р.)</t>
  </si>
  <si>
    <t>Потатуев Дмитрий</t>
  </si>
  <si>
    <t>Бузанов Тимофей</t>
  </si>
  <si>
    <t>Чемпионат города Ярославля по зимнему триатлону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</si>
</sst>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:ss.0;@"/>
    <numFmt numFmtId="165" formatCode="m:ss.0;@"/>
    <numFmt numFmtId="166" formatCode="ss.0;@"/>
    <numFmt numFmtId="167" formatCode="h:mm:ss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0" fillId="0" borderId="9" xfId="0" applyNumberFormat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47" fontId="2" fillId="0" borderId="9" xfId="0" applyNumberFormat="1" applyFont="1" applyBorder="1" applyAlignment="1">
      <alignment horizontal="center" vertical="center"/>
    </xf>
    <xf numFmtId="47" fontId="2" fillId="0" borderId="7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5" fontId="0" fillId="0" borderId="8" xfId="0" applyNumberForma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47" fontId="2" fillId="0" borderId="8" xfId="0" applyNumberFormat="1" applyFont="1" applyBorder="1" applyAlignment="1">
      <alignment horizontal="center" vertical="center"/>
    </xf>
    <xf numFmtId="4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7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165" fontId="0" fillId="0" borderId="15" xfId="0" applyNumberFormat="1" applyBorder="1" applyAlignment="1">
      <alignment vertical="center"/>
    </xf>
    <xf numFmtId="165" fontId="0" fillId="0" borderId="15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47" fontId="2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/>
    <xf numFmtId="164" fontId="0" fillId="0" borderId="0" xfId="0" applyNumberFormat="1" applyBorder="1"/>
    <xf numFmtId="0" fontId="1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/>
    <xf numFmtId="164" fontId="0" fillId="0" borderId="0" xfId="0" applyNumberFormat="1" applyFill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5" fontId="0" fillId="0" borderId="8" xfId="0" applyNumberForma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1" fontId="2" fillId="0" borderId="8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3" fillId="0" borderId="0" xfId="0" applyFont="1"/>
    <xf numFmtId="0" fontId="1" fillId="0" borderId="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21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342899</xdr:colOff>
      <xdr:row>0</xdr:row>
      <xdr:rowOff>152400</xdr:rowOff>
    </xdr:from>
    <xdr:to>
      <xdr:col>29</xdr:col>
      <xdr:colOff>219074</xdr:colOff>
      <xdr:row>4</xdr:row>
      <xdr:rowOff>85725</xdr:rowOff>
    </xdr:to>
    <xdr:pic>
      <xdr:nvPicPr>
        <xdr:cNvPr id="6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499" y="152400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2</xdr:col>
      <xdr:colOff>1714500</xdr:colOff>
      <xdr:row>3</xdr:row>
      <xdr:rowOff>66675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0"/>
          <a:ext cx="2543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47</xdr:row>
      <xdr:rowOff>47625</xdr:rowOff>
    </xdr:from>
    <xdr:to>
      <xdr:col>2</xdr:col>
      <xdr:colOff>1724025</xdr:colOff>
      <xdr:row>49</xdr:row>
      <xdr:rowOff>114300</xdr:rowOff>
    </xdr:to>
    <xdr:pic>
      <xdr:nvPicPr>
        <xdr:cNvPr id="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82150"/>
          <a:ext cx="2286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390526</xdr:colOff>
      <xdr:row>46</xdr:row>
      <xdr:rowOff>47625</xdr:rowOff>
    </xdr:from>
    <xdr:to>
      <xdr:col>30</xdr:col>
      <xdr:colOff>219076</xdr:colOff>
      <xdr:row>49</xdr:row>
      <xdr:rowOff>171450</xdr:rowOff>
    </xdr:to>
    <xdr:pic>
      <xdr:nvPicPr>
        <xdr:cNvPr id="9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6" y="9391650"/>
          <a:ext cx="514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180975</xdr:rowOff>
    </xdr:from>
    <xdr:to>
      <xdr:col>2</xdr:col>
      <xdr:colOff>1619250</xdr:colOff>
      <xdr:row>3</xdr:row>
      <xdr:rowOff>57150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2352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54</xdr:row>
      <xdr:rowOff>57150</xdr:rowOff>
    </xdr:from>
    <xdr:to>
      <xdr:col>2</xdr:col>
      <xdr:colOff>1457325</xdr:colOff>
      <xdr:row>56</xdr:row>
      <xdr:rowOff>22879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029950"/>
          <a:ext cx="2257425" cy="346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619125</xdr:colOff>
      <xdr:row>53</xdr:row>
      <xdr:rowOff>104775</xdr:rowOff>
    </xdr:from>
    <xdr:to>
      <xdr:col>29</xdr:col>
      <xdr:colOff>400050</xdr:colOff>
      <xdr:row>57</xdr:row>
      <xdr:rowOff>38100</xdr:rowOff>
    </xdr:to>
    <xdr:pic>
      <xdr:nvPicPr>
        <xdr:cNvPr id="8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0887075"/>
          <a:ext cx="523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390526</xdr:colOff>
      <xdr:row>0</xdr:row>
      <xdr:rowOff>47625</xdr:rowOff>
    </xdr:from>
    <xdr:to>
      <xdr:col>30</xdr:col>
      <xdr:colOff>180976</xdr:colOff>
      <xdr:row>3</xdr:row>
      <xdr:rowOff>171450</xdr:rowOff>
    </xdr:to>
    <xdr:pic>
      <xdr:nvPicPr>
        <xdr:cNvPr id="9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6" y="47625"/>
          <a:ext cx="476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9525</xdr:rowOff>
    </xdr:from>
    <xdr:to>
      <xdr:col>2</xdr:col>
      <xdr:colOff>1457325</xdr:colOff>
      <xdr:row>3</xdr:row>
      <xdr:rowOff>85725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0025"/>
          <a:ext cx="19335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307018</xdr:colOff>
      <xdr:row>0</xdr:row>
      <xdr:rowOff>28576</xdr:rowOff>
    </xdr:from>
    <xdr:to>
      <xdr:col>30</xdr:col>
      <xdr:colOff>180975</xdr:colOff>
      <xdr:row>3</xdr:row>
      <xdr:rowOff>85726</xdr:rowOff>
    </xdr:to>
    <xdr:pic>
      <xdr:nvPicPr>
        <xdr:cNvPr id="7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493" y="28576"/>
          <a:ext cx="559757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55</xdr:row>
      <xdr:rowOff>9526</xdr:rowOff>
    </xdr:from>
    <xdr:to>
      <xdr:col>2</xdr:col>
      <xdr:colOff>1533525</xdr:colOff>
      <xdr:row>56</xdr:row>
      <xdr:rowOff>145484</xdr:rowOff>
    </xdr:to>
    <xdr:pic>
      <xdr:nvPicPr>
        <xdr:cNvPr id="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887076"/>
          <a:ext cx="2257425" cy="326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466855</xdr:colOff>
      <xdr:row>54</xdr:row>
      <xdr:rowOff>47626</xdr:rowOff>
    </xdr:from>
    <xdr:to>
      <xdr:col>30</xdr:col>
      <xdr:colOff>323850</xdr:colOff>
      <xdr:row>57</xdr:row>
      <xdr:rowOff>85726</xdr:rowOff>
    </xdr:to>
    <xdr:pic>
      <xdr:nvPicPr>
        <xdr:cNvPr id="9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330" y="10734676"/>
          <a:ext cx="54279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66676</xdr:rowOff>
    </xdr:from>
    <xdr:to>
      <xdr:col>2</xdr:col>
      <xdr:colOff>1476375</xdr:colOff>
      <xdr:row>3</xdr:row>
      <xdr:rowOff>85726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7176"/>
          <a:ext cx="2085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485775</xdr:colOff>
      <xdr:row>0</xdr:row>
      <xdr:rowOff>123825</xdr:rowOff>
    </xdr:from>
    <xdr:to>
      <xdr:col>28</xdr:col>
      <xdr:colOff>0</xdr:colOff>
      <xdr:row>4</xdr:row>
      <xdr:rowOff>57150</xdr:rowOff>
    </xdr:to>
    <xdr:pic>
      <xdr:nvPicPr>
        <xdr:cNvPr id="7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23825"/>
          <a:ext cx="419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49</xdr:row>
      <xdr:rowOff>123825</xdr:rowOff>
    </xdr:from>
    <xdr:to>
      <xdr:col>3</xdr:col>
      <xdr:colOff>85725</xdr:colOff>
      <xdr:row>51</xdr:row>
      <xdr:rowOff>180975</xdr:rowOff>
    </xdr:to>
    <xdr:pic>
      <xdr:nvPicPr>
        <xdr:cNvPr id="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963150"/>
          <a:ext cx="2667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323850</xdr:colOff>
      <xdr:row>48</xdr:row>
      <xdr:rowOff>28575</xdr:rowOff>
    </xdr:from>
    <xdr:to>
      <xdr:col>27</xdr:col>
      <xdr:colOff>809625</xdr:colOff>
      <xdr:row>51</xdr:row>
      <xdr:rowOff>152400</xdr:rowOff>
    </xdr:to>
    <xdr:pic>
      <xdr:nvPicPr>
        <xdr:cNvPr id="9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9677400"/>
          <a:ext cx="485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2</xdr:col>
      <xdr:colOff>1362075</xdr:colOff>
      <xdr:row>3</xdr:row>
      <xdr:rowOff>19050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133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257175</xdr:colOff>
      <xdr:row>0</xdr:row>
      <xdr:rowOff>0</xdr:rowOff>
    </xdr:from>
    <xdr:to>
      <xdr:col>30</xdr:col>
      <xdr:colOff>142875</xdr:colOff>
      <xdr:row>3</xdr:row>
      <xdr:rowOff>123825</xdr:rowOff>
    </xdr:to>
    <xdr:pic>
      <xdr:nvPicPr>
        <xdr:cNvPr id="3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0"/>
          <a:ext cx="495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228601</xdr:colOff>
      <xdr:row>49</xdr:row>
      <xdr:rowOff>28575</xdr:rowOff>
    </xdr:from>
    <xdr:to>
      <xdr:col>2</xdr:col>
      <xdr:colOff>1638300</xdr:colOff>
      <xdr:row>51</xdr:row>
      <xdr:rowOff>19050</xdr:rowOff>
    </xdr:to>
    <xdr:pic>
      <xdr:nvPicPr>
        <xdr:cNvPr id="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9686925"/>
          <a:ext cx="2285999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319936</xdr:colOff>
      <xdr:row>49</xdr:row>
      <xdr:rowOff>9526</xdr:rowOff>
    </xdr:from>
    <xdr:to>
      <xdr:col>28</xdr:col>
      <xdr:colOff>0</xdr:colOff>
      <xdr:row>52</xdr:row>
      <xdr:rowOff>28576</xdr:rowOff>
    </xdr:to>
    <xdr:pic>
      <xdr:nvPicPr>
        <xdr:cNvPr id="5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611" y="8486776"/>
          <a:ext cx="46111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0</xdr:colOff>
      <xdr:row>36</xdr:row>
      <xdr:rowOff>161925</xdr:rowOff>
    </xdr:to>
    <xdr:pic>
      <xdr:nvPicPr>
        <xdr:cNvPr id="6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9486900"/>
          <a:ext cx="571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0</xdr:row>
      <xdr:rowOff>76200</xdr:rowOff>
    </xdr:from>
    <xdr:to>
      <xdr:col>27</xdr:col>
      <xdr:colOff>304800</xdr:colOff>
      <xdr:row>3</xdr:row>
      <xdr:rowOff>171450</xdr:rowOff>
    </xdr:to>
    <xdr:pic>
      <xdr:nvPicPr>
        <xdr:cNvPr id="7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76200"/>
          <a:ext cx="523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180976</xdr:colOff>
      <xdr:row>1</xdr:row>
      <xdr:rowOff>95250</xdr:rowOff>
    </xdr:from>
    <xdr:to>
      <xdr:col>2</xdr:col>
      <xdr:colOff>1495426</xdr:colOff>
      <xdr:row>3</xdr:row>
      <xdr:rowOff>76200</xdr:rowOff>
    </xdr:to>
    <xdr:pic>
      <xdr:nvPicPr>
        <xdr:cNvPr id="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285750"/>
          <a:ext cx="2190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60</xdr:row>
      <xdr:rowOff>0</xdr:rowOff>
    </xdr:from>
    <xdr:to>
      <xdr:col>28</xdr:col>
      <xdr:colOff>0</xdr:colOff>
      <xdr:row>63</xdr:row>
      <xdr:rowOff>171450</xdr:rowOff>
    </xdr:to>
    <xdr:pic>
      <xdr:nvPicPr>
        <xdr:cNvPr id="9" name="Рисунок 2" descr="http://yarland.ru/upload/geraldika/ger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0687050"/>
          <a:ext cx="571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7%20&#1079;&#1080;&#1084;&#1085;&#1080;&#1081;%20&#1090;&#1088;&#1080;&#1072;&#1090;&#1083;&#1086;&#1085;%20&#1050;&#1060;&#1058;&#1056;\&#1055;&#1088;&#1086;&#1090;&#1086;&#1082;&#1086;&#1083;%20&#1089;%20&#1086;&#1090;.%20&#1089;&#1077;&#1079;&#1086;&#1085;&#1072;%20&#1071;&#108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и"/>
      <sheetName val="дети 4-5"/>
      <sheetName val="Стартовые"/>
      <sheetName val="юн. и дев."/>
      <sheetName val="юниоры"/>
      <sheetName val="элита"/>
      <sheetName val="вет."/>
      <sheetName val="дети 06"/>
    </sheetNames>
    <sheetDataSet>
      <sheetData sheetId="0">
        <row r="4">
          <cell r="A4">
            <v>58</v>
          </cell>
          <cell r="B4">
            <v>7.7314814814814815E-3</v>
          </cell>
          <cell r="D4">
            <v>56</v>
          </cell>
          <cell r="E4">
            <v>8.1597222222222227E-3</v>
          </cell>
          <cell r="G4">
            <v>58</v>
          </cell>
          <cell r="H4">
            <v>1.6157407407407409E-2</v>
          </cell>
          <cell r="J4">
            <v>58</v>
          </cell>
          <cell r="K4">
            <v>1.6886574074074075E-2</v>
          </cell>
          <cell r="M4">
            <v>58</v>
          </cell>
          <cell r="N4">
            <v>2.7141203703703706E-2</v>
          </cell>
        </row>
        <row r="5">
          <cell r="A5">
            <v>56</v>
          </cell>
          <cell r="B5">
            <v>7.743055555555556E-3</v>
          </cell>
          <cell r="D5">
            <v>58</v>
          </cell>
          <cell r="E5">
            <v>8.1712962962962963E-3</v>
          </cell>
          <cell r="G5">
            <v>56</v>
          </cell>
          <cell r="H5">
            <v>1.7372685185185185E-2</v>
          </cell>
          <cell r="J5">
            <v>56</v>
          </cell>
          <cell r="K5">
            <v>1.818287037037037E-2</v>
          </cell>
          <cell r="M5">
            <v>56</v>
          </cell>
          <cell r="N5">
            <v>2.8298611111111111E-2</v>
          </cell>
        </row>
        <row r="6">
          <cell r="A6">
            <v>42</v>
          </cell>
          <cell r="B6">
            <v>7.951388888888888E-3</v>
          </cell>
          <cell r="D6">
            <v>42</v>
          </cell>
          <cell r="E6">
            <v>8.518518518518519E-3</v>
          </cell>
          <cell r="G6">
            <v>41</v>
          </cell>
          <cell r="H6">
            <v>1.8564814814814815E-2</v>
          </cell>
          <cell r="J6">
            <v>60</v>
          </cell>
          <cell r="K6">
            <v>1.9444444444444445E-2</v>
          </cell>
          <cell r="M6">
            <v>51</v>
          </cell>
          <cell r="N6">
            <v>3.0254629629629631E-2</v>
          </cell>
        </row>
        <row r="7">
          <cell r="A7">
            <v>45</v>
          </cell>
          <cell r="B7">
            <v>8.0555555555555554E-3</v>
          </cell>
          <cell r="D7">
            <v>41</v>
          </cell>
          <cell r="E7">
            <v>8.6574074074074071E-3</v>
          </cell>
          <cell r="G7">
            <v>60</v>
          </cell>
          <cell r="H7">
            <v>1.8680555555555554E-2</v>
          </cell>
          <cell r="J7">
            <v>41</v>
          </cell>
          <cell r="K7">
            <v>1.9652777777777779E-2</v>
          </cell>
          <cell r="M7">
            <v>41</v>
          </cell>
          <cell r="N7">
            <v>3.0289351851851855E-2</v>
          </cell>
        </row>
        <row r="8">
          <cell r="A8">
            <v>41</v>
          </cell>
          <cell r="B8">
            <v>8.0671296296296307E-3</v>
          </cell>
          <cell r="D8">
            <v>45</v>
          </cell>
          <cell r="E8">
            <v>8.726851851851852E-3</v>
          </cell>
          <cell r="G8">
            <v>51</v>
          </cell>
          <cell r="H8">
            <v>1.8958333333333334E-2</v>
          </cell>
          <cell r="J8">
            <v>51</v>
          </cell>
          <cell r="K8">
            <v>2.0069444444444442E-2</v>
          </cell>
          <cell r="M8">
            <v>60</v>
          </cell>
          <cell r="N8">
            <v>3.0405092592592591E-2</v>
          </cell>
        </row>
        <row r="9">
          <cell r="A9">
            <v>51</v>
          </cell>
          <cell r="B9">
            <v>8.2986111111111108E-3</v>
          </cell>
          <cell r="D9">
            <v>51</v>
          </cell>
          <cell r="E9">
            <v>8.9583333333333338E-3</v>
          </cell>
          <cell r="G9">
            <v>52</v>
          </cell>
          <cell r="H9">
            <v>1.9270833333333334E-2</v>
          </cell>
          <cell r="J9">
            <v>52</v>
          </cell>
          <cell r="K9">
            <v>2.0428240740740743E-2</v>
          </cell>
          <cell r="M9">
            <v>52</v>
          </cell>
          <cell r="N9">
            <v>3.0462962962962966E-2</v>
          </cell>
        </row>
        <row r="10">
          <cell r="A10">
            <v>43</v>
          </cell>
          <cell r="B10">
            <v>8.3449074074074085E-3</v>
          </cell>
          <cell r="D10">
            <v>60</v>
          </cell>
          <cell r="E10">
            <v>9.0162037037037034E-3</v>
          </cell>
          <cell r="G10">
            <v>45</v>
          </cell>
          <cell r="H10">
            <v>1.9444444444444445E-2</v>
          </cell>
          <cell r="J10">
            <v>45</v>
          </cell>
          <cell r="K10">
            <v>2.0462962962962964E-2</v>
          </cell>
          <cell r="M10">
            <v>57</v>
          </cell>
          <cell r="N10">
            <v>3.0613425925925929E-2</v>
          </cell>
        </row>
        <row r="11">
          <cell r="A11">
            <v>50</v>
          </cell>
          <cell r="B11">
            <v>8.5416666666666679E-3</v>
          </cell>
          <cell r="D11">
            <v>52</v>
          </cell>
          <cell r="E11">
            <v>9.0277777777777787E-3</v>
          </cell>
          <cell r="G11">
            <v>59</v>
          </cell>
          <cell r="H11">
            <v>1.9849537037037037E-2</v>
          </cell>
          <cell r="J11">
            <v>21</v>
          </cell>
          <cell r="K11">
            <v>2.0659722222222222E-2</v>
          </cell>
          <cell r="M11">
            <v>45</v>
          </cell>
          <cell r="N11">
            <v>3.2256944444444442E-2</v>
          </cell>
        </row>
        <row r="12">
          <cell r="A12">
            <v>49</v>
          </cell>
          <cell r="B12">
            <v>8.5532407407407415E-3</v>
          </cell>
          <cell r="D12">
            <v>49</v>
          </cell>
          <cell r="E12">
            <v>9.0624999999999994E-3</v>
          </cell>
          <cell r="G12">
            <v>57</v>
          </cell>
          <cell r="H12">
            <v>1.9918981481481482E-2</v>
          </cell>
          <cell r="J12">
            <v>59</v>
          </cell>
          <cell r="K12">
            <v>2.0752314814814814E-2</v>
          </cell>
          <cell r="M12">
            <v>59</v>
          </cell>
          <cell r="N12">
            <v>3.2488425925925928E-2</v>
          </cell>
        </row>
        <row r="13">
          <cell r="A13">
            <v>52</v>
          </cell>
          <cell r="B13">
            <v>8.564814814814815E-3</v>
          </cell>
          <cell r="D13">
            <v>43</v>
          </cell>
          <cell r="E13">
            <v>9.0740740740740729E-3</v>
          </cell>
          <cell r="G13">
            <v>21</v>
          </cell>
          <cell r="H13">
            <v>1.9918981481481482E-2</v>
          </cell>
          <cell r="J13">
            <v>57</v>
          </cell>
          <cell r="K13">
            <v>2.0960648148148148E-2</v>
          </cell>
          <cell r="M13">
            <v>21</v>
          </cell>
          <cell r="N13">
            <v>3.2581018518518516E-2</v>
          </cell>
        </row>
        <row r="14">
          <cell r="A14">
            <v>48</v>
          </cell>
          <cell r="B14">
            <v>8.5763888888888886E-3</v>
          </cell>
          <cell r="D14">
            <v>50</v>
          </cell>
          <cell r="E14">
            <v>9.0856481481481483E-3</v>
          </cell>
          <cell r="G14">
            <v>50</v>
          </cell>
          <cell r="H14">
            <v>2.0914351851851851E-2</v>
          </cell>
          <cell r="J14">
            <v>43</v>
          </cell>
          <cell r="K14">
            <v>2.1956018518518517E-2</v>
          </cell>
          <cell r="M14">
            <v>50</v>
          </cell>
          <cell r="N14">
            <v>3.2719907407407406E-2</v>
          </cell>
        </row>
        <row r="15">
          <cell r="A15">
            <v>60</v>
          </cell>
          <cell r="B15">
            <v>8.6689814814814806E-3</v>
          </cell>
          <cell r="D15">
            <v>48</v>
          </cell>
          <cell r="E15">
            <v>9.1319444444444443E-3</v>
          </cell>
          <cell r="G15">
            <v>43</v>
          </cell>
          <cell r="H15">
            <v>2.101851851851852E-2</v>
          </cell>
          <cell r="J15">
            <v>50</v>
          </cell>
          <cell r="K15">
            <v>2.2025462962962958E-2</v>
          </cell>
          <cell r="M15">
            <v>55</v>
          </cell>
          <cell r="N15">
            <v>3.4131944444444444E-2</v>
          </cell>
        </row>
        <row r="16">
          <cell r="A16">
            <v>53</v>
          </cell>
          <cell r="B16">
            <v>8.6805555555555559E-3</v>
          </cell>
          <cell r="D16">
            <v>54</v>
          </cell>
          <cell r="E16">
            <v>9.1782407407407403E-3</v>
          </cell>
          <cell r="G16">
            <v>33</v>
          </cell>
          <cell r="H16">
            <v>2.1562499999999998E-2</v>
          </cell>
          <cell r="J16">
            <v>42</v>
          </cell>
          <cell r="K16">
            <v>2.2800925925925929E-2</v>
          </cell>
          <cell r="M16">
            <v>43</v>
          </cell>
          <cell r="N16">
            <v>3.363425925925926E-2</v>
          </cell>
        </row>
        <row r="17">
          <cell r="A17">
            <v>54</v>
          </cell>
          <cell r="B17">
            <v>8.6921296296296312E-3</v>
          </cell>
          <cell r="D17">
            <v>59</v>
          </cell>
          <cell r="E17">
            <v>9.4097222222222238E-3</v>
          </cell>
          <cell r="G17">
            <v>49</v>
          </cell>
          <cell r="H17">
            <v>2.1736111111111112E-2</v>
          </cell>
          <cell r="J17">
            <v>33</v>
          </cell>
          <cell r="K17">
            <v>2.2858796296296294E-2</v>
          </cell>
          <cell r="M17">
            <v>33</v>
          </cell>
          <cell r="N17">
            <v>3.3796296296296297E-2</v>
          </cell>
        </row>
        <row r="18">
          <cell r="A18">
            <v>55</v>
          </cell>
          <cell r="B18">
            <v>8.7037037037037031E-3</v>
          </cell>
          <cell r="D18">
            <v>55</v>
          </cell>
          <cell r="E18">
            <v>9.4675925925925917E-3</v>
          </cell>
          <cell r="G18">
            <v>55</v>
          </cell>
          <cell r="H18">
            <v>2.1759259259259259E-2</v>
          </cell>
          <cell r="J18">
            <v>55</v>
          </cell>
          <cell r="K18">
            <v>2.2881944444444444E-2</v>
          </cell>
          <cell r="M18">
            <v>42</v>
          </cell>
          <cell r="N18">
            <v>3.4606481481481481E-2</v>
          </cell>
        </row>
        <row r="19">
          <cell r="A19">
            <v>33</v>
          </cell>
          <cell r="B19">
            <v>8.7152777777777784E-3</v>
          </cell>
          <cell r="D19">
            <v>53</v>
          </cell>
          <cell r="E19">
            <v>9.5138888888888894E-3</v>
          </cell>
          <cell r="G19">
            <v>42</v>
          </cell>
          <cell r="H19">
            <v>2.193287037037037E-2</v>
          </cell>
          <cell r="J19">
            <v>49</v>
          </cell>
          <cell r="K19">
            <v>2.2962962962962966E-2</v>
          </cell>
          <cell r="M19">
            <v>49</v>
          </cell>
          <cell r="N19">
            <v>3.5046296296296298E-2</v>
          </cell>
        </row>
        <row r="20">
          <cell r="A20">
            <v>59</v>
          </cell>
          <cell r="B20">
            <v>8.726851851851852E-3</v>
          </cell>
          <cell r="D20">
            <v>33</v>
          </cell>
          <cell r="E20">
            <v>9.6412037037037039E-3</v>
          </cell>
          <cell r="G20">
            <v>47</v>
          </cell>
          <cell r="H20">
            <v>2.3043981481481481E-2</v>
          </cell>
          <cell r="J20">
            <v>47</v>
          </cell>
          <cell r="K20">
            <v>2.4131944444444445E-2</v>
          </cell>
          <cell r="M20">
            <v>47</v>
          </cell>
          <cell r="N20">
            <v>3.5532407407407408E-2</v>
          </cell>
        </row>
        <row r="21">
          <cell r="A21">
            <v>57</v>
          </cell>
          <cell r="B21">
            <v>9.0740740740740729E-3</v>
          </cell>
          <cell r="D21">
            <v>57</v>
          </cell>
          <cell r="E21">
            <v>9.7106481481481471E-3</v>
          </cell>
          <cell r="G21">
            <v>48</v>
          </cell>
          <cell r="H21">
            <v>2.3692129629629629E-2</v>
          </cell>
          <cell r="J21">
            <v>40</v>
          </cell>
          <cell r="K21">
            <v>2.5069444444444446E-2</v>
          </cell>
          <cell r="M21">
            <v>48</v>
          </cell>
          <cell r="N21">
            <v>3.619212962962963E-2</v>
          </cell>
        </row>
        <row r="22">
          <cell r="A22">
            <v>21</v>
          </cell>
          <cell r="B22">
            <v>9.3749999999999997E-3</v>
          </cell>
          <cell r="D22">
            <v>21</v>
          </cell>
          <cell r="E22">
            <v>1.0023148148148147E-2</v>
          </cell>
          <cell r="G22">
            <v>40</v>
          </cell>
          <cell r="H22">
            <v>2.4062500000000001E-2</v>
          </cell>
          <cell r="J22">
            <v>48</v>
          </cell>
          <cell r="K22">
            <v>2.508101851851852E-2</v>
          </cell>
          <cell r="M22">
            <v>40</v>
          </cell>
          <cell r="N22">
            <v>3.7118055555555557E-2</v>
          </cell>
        </row>
        <row r="23">
          <cell r="A23">
            <v>36</v>
          </cell>
          <cell r="B23">
            <v>9.386574074074075E-3</v>
          </cell>
          <cell r="D23">
            <v>36</v>
          </cell>
          <cell r="E23">
            <v>1.005787037037037E-2</v>
          </cell>
          <cell r="G23">
            <v>44</v>
          </cell>
          <cell r="H23">
            <v>2.4120370370370372E-2</v>
          </cell>
          <cell r="J23">
            <v>44</v>
          </cell>
          <cell r="K23">
            <v>2.5312500000000002E-2</v>
          </cell>
          <cell r="M23">
            <v>31</v>
          </cell>
          <cell r="N23">
            <v>3.7812500000000006E-2</v>
          </cell>
        </row>
        <row r="24">
          <cell r="A24">
            <v>47</v>
          </cell>
          <cell r="B24">
            <v>9.3981481481481485E-3</v>
          </cell>
          <cell r="D24">
            <v>47</v>
          </cell>
          <cell r="E24">
            <v>1.0127314814814815E-2</v>
          </cell>
          <cell r="G24">
            <v>29</v>
          </cell>
          <cell r="H24">
            <v>2.4999999999999998E-2</v>
          </cell>
          <cell r="J24">
            <v>29</v>
          </cell>
          <cell r="K24">
            <v>2.6296296296296293E-2</v>
          </cell>
          <cell r="M24">
            <v>44</v>
          </cell>
          <cell r="N24">
            <v>3.8310185185185183E-2</v>
          </cell>
        </row>
        <row r="25">
          <cell r="A25">
            <v>37</v>
          </cell>
          <cell r="B25">
            <v>9.5486111111111101E-3</v>
          </cell>
          <cell r="D25">
            <v>37</v>
          </cell>
          <cell r="E25">
            <v>1.0185185185185184E-2</v>
          </cell>
          <cell r="G25">
            <v>34</v>
          </cell>
          <cell r="H25">
            <v>2.525462962962963E-2</v>
          </cell>
          <cell r="J25">
            <v>34</v>
          </cell>
          <cell r="K25">
            <v>2.6400462962962962E-2</v>
          </cell>
          <cell r="M25">
            <v>54</v>
          </cell>
          <cell r="N25">
            <v>3.858796296296297E-2</v>
          </cell>
        </row>
        <row r="26">
          <cell r="A26">
            <v>29</v>
          </cell>
          <cell r="B26">
            <v>9.6527777777777775E-3</v>
          </cell>
          <cell r="D26">
            <v>29</v>
          </cell>
          <cell r="E26">
            <v>1.0231481481481482E-2</v>
          </cell>
          <cell r="G26">
            <v>54</v>
          </cell>
          <cell r="H26">
            <v>2.5474537037037035E-2</v>
          </cell>
          <cell r="J26">
            <v>31</v>
          </cell>
          <cell r="K26">
            <v>2.6724537037037036E-2</v>
          </cell>
          <cell r="M26">
            <v>34</v>
          </cell>
          <cell r="N26">
            <v>3.8854166666666669E-2</v>
          </cell>
        </row>
        <row r="27">
          <cell r="A27">
            <v>44</v>
          </cell>
          <cell r="B27">
            <v>9.6643518518518511E-3</v>
          </cell>
          <cell r="D27">
            <v>44</v>
          </cell>
          <cell r="E27">
            <v>1.0358796296296295E-2</v>
          </cell>
          <cell r="G27">
            <v>31</v>
          </cell>
          <cell r="H27">
            <v>2.5613425925925925E-2</v>
          </cell>
          <cell r="J27">
            <v>54</v>
          </cell>
          <cell r="K27">
            <v>2.7337962962962963E-2</v>
          </cell>
          <cell r="M27">
            <v>53</v>
          </cell>
          <cell r="N27">
            <v>3.920138888888889E-2</v>
          </cell>
        </row>
        <row r="28">
          <cell r="A28">
            <v>34</v>
          </cell>
          <cell r="B28">
            <v>9.6990740740740735E-3</v>
          </cell>
          <cell r="D28">
            <v>34</v>
          </cell>
          <cell r="E28">
            <v>1.0590277777777777E-2</v>
          </cell>
          <cell r="G28">
            <v>53</v>
          </cell>
          <cell r="H28">
            <v>2.6469907407407411E-2</v>
          </cell>
          <cell r="J28">
            <v>36</v>
          </cell>
          <cell r="K28">
            <v>2.7592592592592596E-2</v>
          </cell>
          <cell r="M28">
            <v>29</v>
          </cell>
          <cell r="N28">
            <v>3.9305555555555559E-2</v>
          </cell>
        </row>
        <row r="29">
          <cell r="A29">
            <v>19</v>
          </cell>
          <cell r="B29">
            <v>9.9074074074074082E-3</v>
          </cell>
          <cell r="D29">
            <v>40</v>
          </cell>
          <cell r="E29">
            <v>1.0601851851851854E-2</v>
          </cell>
          <cell r="G29">
            <v>36</v>
          </cell>
          <cell r="H29">
            <v>2.6655092592592591E-2</v>
          </cell>
          <cell r="J29">
            <v>53</v>
          </cell>
          <cell r="K29">
            <v>2.7939814814814817E-2</v>
          </cell>
          <cell r="M29">
            <v>36</v>
          </cell>
          <cell r="N29">
            <v>3.9525462962962964E-2</v>
          </cell>
        </row>
        <row r="30">
          <cell r="A30">
            <v>40</v>
          </cell>
          <cell r="B30">
            <v>9.9189814814814817E-3</v>
          </cell>
          <cell r="D30">
            <v>19</v>
          </cell>
          <cell r="E30">
            <v>1.0775462962962964E-2</v>
          </cell>
          <cell r="G30">
            <v>46</v>
          </cell>
          <cell r="H30">
            <v>2.6898148148148147E-2</v>
          </cell>
          <cell r="J30">
            <v>46</v>
          </cell>
          <cell r="K30">
            <v>2.8182870370370372E-2</v>
          </cell>
          <cell r="M30">
            <v>46</v>
          </cell>
          <cell r="N30">
            <v>4.1030092592592597E-2</v>
          </cell>
        </row>
        <row r="31">
          <cell r="A31">
            <v>31</v>
          </cell>
          <cell r="B31">
            <v>1.0358796296296295E-2</v>
          </cell>
          <cell r="D31">
            <v>35</v>
          </cell>
          <cell r="E31">
            <v>1.0960648148148148E-2</v>
          </cell>
          <cell r="G31">
            <v>37</v>
          </cell>
          <cell r="H31">
            <v>2.7673611111111111E-2</v>
          </cell>
          <cell r="J31">
            <v>37</v>
          </cell>
          <cell r="K31">
            <v>2.8807870370370373E-2</v>
          </cell>
          <cell r="M31">
            <v>19</v>
          </cell>
          <cell r="N31">
            <v>4.2395833333333334E-2</v>
          </cell>
        </row>
        <row r="32">
          <cell r="A32">
            <v>35</v>
          </cell>
          <cell r="B32">
            <v>1.042824074074074E-2</v>
          </cell>
          <cell r="D32">
            <v>31</v>
          </cell>
          <cell r="E32">
            <v>1.1030092592592591E-2</v>
          </cell>
          <cell r="G32">
            <v>35</v>
          </cell>
          <cell r="H32">
            <v>2.9224537037037038E-2</v>
          </cell>
          <cell r="J32">
            <v>32</v>
          </cell>
          <cell r="K32">
            <v>3.0335648148148143E-2</v>
          </cell>
          <cell r="M32">
            <v>37</v>
          </cell>
          <cell r="N32">
            <v>4.2638888888888893E-2</v>
          </cell>
        </row>
        <row r="33">
          <cell r="A33">
            <v>46</v>
          </cell>
          <cell r="B33">
            <v>1.0775462962962964E-2</v>
          </cell>
          <cell r="D33">
            <v>46</v>
          </cell>
          <cell r="E33">
            <v>1.1435185185185185E-2</v>
          </cell>
          <cell r="G33">
            <v>32</v>
          </cell>
          <cell r="H33">
            <v>2.9236111111111112E-2</v>
          </cell>
          <cell r="J33">
            <v>39</v>
          </cell>
          <cell r="K33">
            <v>3.0497685185185183E-2</v>
          </cell>
          <cell r="M33">
            <v>32</v>
          </cell>
          <cell r="N33">
            <v>4.3159722222222224E-2</v>
          </cell>
        </row>
        <row r="34">
          <cell r="A34">
            <v>39</v>
          </cell>
          <cell r="B34">
            <v>1.105324074074074E-2</v>
          </cell>
          <cell r="D34">
            <v>39</v>
          </cell>
          <cell r="E34">
            <v>1.1736111111111109E-2</v>
          </cell>
          <cell r="G34">
            <v>39</v>
          </cell>
          <cell r="H34">
            <v>2.9374999999999998E-2</v>
          </cell>
          <cell r="J34">
            <v>19</v>
          </cell>
          <cell r="K34">
            <v>3.0567129629629628E-2</v>
          </cell>
          <cell r="M34">
            <v>39</v>
          </cell>
          <cell r="N34">
            <v>4.3182870370370365E-2</v>
          </cell>
        </row>
        <row r="35">
          <cell r="A35">
            <v>32</v>
          </cell>
          <cell r="B35">
            <v>1.1168981481481481E-2</v>
          </cell>
          <cell r="D35">
            <v>32</v>
          </cell>
          <cell r="E35">
            <v>1.2037037037037035E-2</v>
          </cell>
          <cell r="G35">
            <v>19</v>
          </cell>
          <cell r="H35">
            <v>2.9560185185185189E-2</v>
          </cell>
          <cell r="J35">
            <v>35</v>
          </cell>
          <cell r="K35">
            <v>3.107638888888889E-2</v>
          </cell>
          <cell r="M35">
            <v>27</v>
          </cell>
          <cell r="N35">
            <v>4.445601851851852E-2</v>
          </cell>
        </row>
        <row r="36">
          <cell r="A36">
            <v>28</v>
          </cell>
          <cell r="B36">
            <v>1.1284722222222222E-2</v>
          </cell>
          <cell r="D36">
            <v>28</v>
          </cell>
          <cell r="E36">
            <v>1.2083333333333333E-2</v>
          </cell>
          <cell r="G36">
            <v>27</v>
          </cell>
          <cell r="H36">
            <v>2.9965277777777775E-2</v>
          </cell>
          <cell r="J36">
            <v>27</v>
          </cell>
          <cell r="K36">
            <v>3.1099537037037037E-2</v>
          </cell>
          <cell r="M36">
            <v>18</v>
          </cell>
          <cell r="N36">
            <v>4.5428240740740734E-2</v>
          </cell>
        </row>
        <row r="37">
          <cell r="A37">
            <v>38</v>
          </cell>
          <cell r="B37">
            <v>1.1435185185185185E-2</v>
          </cell>
          <cell r="D37">
            <v>38</v>
          </cell>
          <cell r="E37">
            <v>1.2094907407407408E-2</v>
          </cell>
          <cell r="G37">
            <v>38</v>
          </cell>
          <cell r="H37">
            <v>3.0219907407407407E-2</v>
          </cell>
          <cell r="J37">
            <v>38</v>
          </cell>
          <cell r="K37">
            <v>3.138888888888889E-2</v>
          </cell>
          <cell r="M37">
            <v>38</v>
          </cell>
          <cell r="N37">
            <v>4.5798611111111109E-2</v>
          </cell>
        </row>
        <row r="38">
          <cell r="A38">
            <v>27</v>
          </cell>
          <cell r="B38">
            <v>1.1655092592592594E-2</v>
          </cell>
          <cell r="D38">
            <v>18</v>
          </cell>
          <cell r="E38">
            <v>1.2280092592592592E-2</v>
          </cell>
          <cell r="G38">
            <v>18</v>
          </cell>
          <cell r="H38">
            <v>3.0590277777777775E-2</v>
          </cell>
          <cell r="J38">
            <v>18</v>
          </cell>
          <cell r="K38">
            <v>3.1770833333333331E-2</v>
          </cell>
          <cell r="M38">
            <v>35</v>
          </cell>
          <cell r="N38">
            <v>4.7500000000000007E-2</v>
          </cell>
        </row>
        <row r="39">
          <cell r="A39">
            <v>18</v>
          </cell>
          <cell r="B39">
            <v>1.1666666666666667E-2</v>
          </cell>
          <cell r="D39">
            <v>27</v>
          </cell>
          <cell r="E39">
            <v>1.2337962962962962E-2</v>
          </cell>
          <cell r="G39">
            <v>25</v>
          </cell>
          <cell r="H39">
            <v>3.2210648148148148E-2</v>
          </cell>
          <cell r="J39">
            <v>25</v>
          </cell>
          <cell r="K39">
            <v>3.2974537037037038E-2</v>
          </cell>
          <cell r="M39">
            <v>28</v>
          </cell>
          <cell r="N39">
            <v>4.821759259259259E-2</v>
          </cell>
        </row>
        <row r="40">
          <cell r="A40">
            <v>26</v>
          </cell>
          <cell r="B40">
            <v>1.1770833333333333E-2</v>
          </cell>
          <cell r="D40">
            <v>23</v>
          </cell>
          <cell r="E40">
            <v>1.2488425925925925E-2</v>
          </cell>
          <cell r="G40">
            <v>28</v>
          </cell>
          <cell r="H40">
            <v>3.3043981481481487E-2</v>
          </cell>
          <cell r="J40">
            <v>23</v>
          </cell>
          <cell r="K40">
            <v>3.4108796296296297E-2</v>
          </cell>
          <cell r="M40">
            <v>30</v>
          </cell>
          <cell r="N40">
            <v>4.9571759259259253E-2</v>
          </cell>
        </row>
        <row r="41">
          <cell r="A41">
            <v>22</v>
          </cell>
          <cell r="B41">
            <v>1.1770833333333333E-2</v>
          </cell>
          <cell r="D41">
            <v>22</v>
          </cell>
          <cell r="E41">
            <v>1.252314814814815E-2</v>
          </cell>
          <cell r="G41">
            <v>23</v>
          </cell>
          <cell r="H41">
            <v>3.3101851851851848E-2</v>
          </cell>
          <cell r="J41">
            <v>28</v>
          </cell>
          <cell r="K41">
            <v>3.4398148148148143E-2</v>
          </cell>
          <cell r="M41">
            <v>23</v>
          </cell>
          <cell r="N41">
            <v>5.8657407407407408E-2</v>
          </cell>
        </row>
        <row r="42">
          <cell r="A42">
            <v>23</v>
          </cell>
          <cell r="B42">
            <v>1.1828703703703704E-2</v>
          </cell>
          <cell r="D42">
            <v>26</v>
          </cell>
          <cell r="E42">
            <v>1.2546296296296297E-2</v>
          </cell>
          <cell r="G42">
            <v>30</v>
          </cell>
          <cell r="H42">
            <v>3.3703703703703701E-2</v>
          </cell>
          <cell r="J42">
            <v>30</v>
          </cell>
          <cell r="K42">
            <v>3.5347222222222217E-2</v>
          </cell>
          <cell r="M42">
            <v>25</v>
          </cell>
          <cell r="N42">
            <v>5.9513888888888887E-2</v>
          </cell>
        </row>
        <row r="43">
          <cell r="A43">
            <v>25</v>
          </cell>
          <cell r="B43">
            <v>1.2094907407407408E-2</v>
          </cell>
          <cell r="D43">
            <v>25</v>
          </cell>
          <cell r="E43">
            <v>1.2662037037037039E-2</v>
          </cell>
          <cell r="G43">
            <v>22</v>
          </cell>
          <cell r="H43">
            <v>3.5497685185185188E-2</v>
          </cell>
          <cell r="J43">
            <v>22</v>
          </cell>
          <cell r="K43">
            <v>3.6296296296296292E-2</v>
          </cell>
          <cell r="M43">
            <v>22</v>
          </cell>
          <cell r="N43">
            <v>6.0706018518518513E-2</v>
          </cell>
        </row>
        <row r="44">
          <cell r="A44">
            <v>30</v>
          </cell>
          <cell r="B44">
            <v>1.247685185185185E-2</v>
          </cell>
          <cell r="D44">
            <v>30</v>
          </cell>
          <cell r="E44">
            <v>1.3113425925925926E-2</v>
          </cell>
          <cell r="G44">
            <v>26</v>
          </cell>
          <cell r="H44">
            <v>3.9120370370370368E-2</v>
          </cell>
          <cell r="J44">
            <v>26</v>
          </cell>
          <cell r="K44">
            <v>4.0254629629629633E-2</v>
          </cell>
          <cell r="M44">
            <v>26</v>
          </cell>
          <cell r="N44">
            <v>6.1689814814814815E-2</v>
          </cell>
        </row>
        <row r="45">
          <cell r="A45">
            <v>17</v>
          </cell>
          <cell r="B45">
            <v>1.2997685185185183E-2</v>
          </cell>
          <cell r="D45">
            <v>24</v>
          </cell>
          <cell r="E45">
            <v>1.3692129629629629E-2</v>
          </cell>
          <cell r="G45">
            <v>17</v>
          </cell>
          <cell r="H45">
            <v>4.3854166666666666E-2</v>
          </cell>
          <cell r="J45">
            <v>17</v>
          </cell>
          <cell r="K45">
            <v>4.5138888888888888E-2</v>
          </cell>
          <cell r="M45">
            <v>24</v>
          </cell>
          <cell r="N45">
            <v>6.2037037037037036E-2</v>
          </cell>
        </row>
        <row r="46">
          <cell r="A46">
            <v>24</v>
          </cell>
          <cell r="B46">
            <v>1.300925925925926E-2</v>
          </cell>
          <cell r="D46">
            <v>17</v>
          </cell>
          <cell r="E46">
            <v>1.3784722222222224E-2</v>
          </cell>
          <cell r="G46">
            <v>24</v>
          </cell>
          <cell r="H46">
            <v>4.4085648148148145E-2</v>
          </cell>
          <cell r="J46">
            <v>24</v>
          </cell>
          <cell r="K46">
            <v>4.6099537037037036E-2</v>
          </cell>
          <cell r="M46">
            <v>17</v>
          </cell>
          <cell r="N46">
            <v>6.2905092592592596E-2</v>
          </cell>
        </row>
        <row r="47">
          <cell r="A47">
            <v>13</v>
          </cell>
          <cell r="B47">
            <v>1.4479166666666668E-2</v>
          </cell>
          <cell r="D47">
            <v>13</v>
          </cell>
          <cell r="E47">
            <v>1.5300925925925926E-2</v>
          </cell>
          <cell r="G47">
            <v>13</v>
          </cell>
          <cell r="H47" t="str">
            <v>н/ф</v>
          </cell>
          <cell r="J47">
            <v>13</v>
          </cell>
          <cell r="K47" t="str">
            <v>н/ф</v>
          </cell>
          <cell r="M47">
            <v>13</v>
          </cell>
          <cell r="N47" t="str">
            <v>н/ф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topLeftCell="A43" workbookViewId="0">
      <selection activeCell="A52" sqref="A52:AE52"/>
    </sheetView>
  </sheetViews>
  <sheetFormatPr defaultRowHeight="15" x14ac:dyDescent="0.25"/>
  <cols>
    <col min="1" max="1" width="6.140625" customWidth="1"/>
    <col min="2" max="2" width="7" style="1" customWidth="1"/>
    <col min="3" max="3" width="27.42578125" customWidth="1"/>
    <col min="4" max="4" width="7" customWidth="1"/>
    <col min="5" max="5" width="7.7109375" customWidth="1"/>
    <col min="6" max="6" width="10.5703125" style="2" hidden="1" customWidth="1"/>
    <col min="7" max="7" width="20" customWidth="1"/>
    <col min="8" max="8" width="3.7109375" hidden="1" customWidth="1"/>
    <col min="9" max="9" width="10.140625" customWidth="1"/>
    <col min="10" max="10" width="5.42578125" customWidth="1"/>
    <col min="11" max="11" width="9.140625" hidden="1" customWidth="1"/>
    <col min="12" max="12" width="7.7109375" hidden="1" customWidth="1"/>
    <col min="13" max="13" width="7.28515625" customWidth="1"/>
    <col min="14" max="14" width="3.85546875" customWidth="1"/>
    <col min="15" max="15" width="8.42578125" hidden="1" customWidth="1"/>
    <col min="16" max="16" width="8.7109375" hidden="1" customWidth="1"/>
    <col min="17" max="17" width="9.7109375" customWidth="1"/>
    <col min="18" max="18" width="3.140625" customWidth="1"/>
    <col min="19" max="19" width="0.28515625" hidden="1" customWidth="1"/>
    <col min="20" max="20" width="8.140625" hidden="1" customWidth="1"/>
    <col min="21" max="21" width="8" customWidth="1"/>
    <col min="22" max="22" width="4.140625" customWidth="1"/>
    <col min="23" max="23" width="0.140625" hidden="1" customWidth="1"/>
    <col min="24" max="24" width="8" hidden="1" customWidth="1"/>
    <col min="25" max="25" width="10.140625" customWidth="1"/>
    <col min="26" max="26" width="3.42578125" customWidth="1"/>
    <col min="27" max="27" width="8" hidden="1" customWidth="1"/>
    <col min="28" max="28" width="11.140625" customWidth="1"/>
    <col min="29" max="29" width="0.140625" hidden="1" customWidth="1"/>
    <col min="30" max="30" width="10.28515625" customWidth="1"/>
    <col min="31" max="31" width="9.7109375" customWidth="1"/>
    <col min="32" max="32" width="9.5703125" customWidth="1"/>
  </cols>
  <sheetData>
    <row r="1" spans="1:32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x14ac:dyDescent="0.25">
      <c r="A2" s="139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1:32" x14ac:dyDescent="0.25">
      <c r="A3" s="139" t="s">
        <v>102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2" x14ac:dyDescent="0.2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1:32" x14ac:dyDescent="0.25">
      <c r="A5" s="139" t="s">
        <v>69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</row>
    <row r="7" spans="1:32" ht="18" x14ac:dyDescent="0.25">
      <c r="A7" s="140" t="s">
        <v>103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</row>
    <row r="8" spans="1:32" ht="18" x14ac:dyDescent="0.25">
      <c r="A8" s="140" t="s">
        <v>148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</row>
    <row r="9" spans="1:32" ht="18" x14ac:dyDescent="0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2" x14ac:dyDescent="0.25">
      <c r="A10" s="3" t="s">
        <v>2</v>
      </c>
      <c r="B10" s="3"/>
      <c r="C10" s="3"/>
      <c r="D10" s="4"/>
      <c r="E10" s="4"/>
      <c r="F10" s="5"/>
      <c r="G10" s="4"/>
      <c r="H10" s="4"/>
      <c r="I10" s="4"/>
      <c r="J10" s="4"/>
      <c r="K10" s="4"/>
      <c r="L10" s="4"/>
      <c r="M10" s="136"/>
      <c r="N10" s="136"/>
      <c r="O10" s="136"/>
      <c r="P10" s="136"/>
      <c r="Q10" s="136"/>
      <c r="R10" s="136"/>
      <c r="S10" s="136"/>
      <c r="T10" s="136"/>
      <c r="U10" s="137" t="s">
        <v>104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2" x14ac:dyDescent="0.25">
      <c r="A11" s="134"/>
      <c r="B11" s="134"/>
      <c r="C11" s="134"/>
      <c r="D11" s="3"/>
      <c r="E11" s="3"/>
      <c r="F11" s="5"/>
      <c r="G11" s="3"/>
      <c r="H11" s="3"/>
      <c r="I11" s="3"/>
      <c r="J11" s="4"/>
      <c r="K11" s="4"/>
      <c r="L11" s="4"/>
      <c r="M11" s="136"/>
      <c r="N11" s="136"/>
      <c r="O11" s="136"/>
      <c r="P11" s="136"/>
      <c r="Q11" s="136"/>
      <c r="R11" s="136"/>
      <c r="S11" s="136"/>
      <c r="T11" s="136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</row>
    <row r="12" spans="1:32" x14ac:dyDescent="0.25">
      <c r="A12" s="137"/>
      <c r="B12" s="137"/>
      <c r="C12" s="137"/>
      <c r="D12" s="3"/>
      <c r="E12" s="3"/>
      <c r="F12" s="136"/>
      <c r="G12" s="136"/>
      <c r="H12" s="136"/>
      <c r="I12" s="3"/>
      <c r="J12" s="3"/>
      <c r="K12" s="3"/>
      <c r="L12" s="3"/>
      <c r="M12" s="3"/>
      <c r="N12" s="6"/>
      <c r="O12" s="6"/>
      <c r="P12" s="6"/>
      <c r="Q12" s="6"/>
      <c r="R12" s="6"/>
      <c r="S12" s="7"/>
      <c r="T12" s="7"/>
      <c r="U12" s="134" t="s">
        <v>3</v>
      </c>
      <c r="V12" s="134"/>
      <c r="W12" s="134"/>
      <c r="X12" s="134"/>
      <c r="Y12" s="134"/>
      <c r="Z12" s="134"/>
      <c r="AA12" s="136"/>
      <c r="AB12" s="136"/>
      <c r="AC12" s="136"/>
      <c r="AD12" s="8" t="s">
        <v>105</v>
      </c>
      <c r="AE12" s="134"/>
    </row>
    <row r="13" spans="1:32" x14ac:dyDescent="0.25">
      <c r="A13" s="134"/>
      <c r="B13" s="13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7"/>
      <c r="S13" s="7"/>
      <c r="T13" s="7"/>
      <c r="U13" s="134" t="s">
        <v>4</v>
      </c>
      <c r="V13" s="134"/>
      <c r="W13" s="134"/>
      <c r="X13" s="134"/>
      <c r="Y13" s="134"/>
      <c r="Z13" s="134"/>
      <c r="AA13" s="136"/>
      <c r="AB13" s="136"/>
      <c r="AC13" s="136"/>
      <c r="AD13" s="8" t="s">
        <v>106</v>
      </c>
      <c r="AE13" s="134"/>
    </row>
    <row r="14" spans="1:32" x14ac:dyDescent="0.25">
      <c r="A14" s="134"/>
      <c r="B14" s="13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2" ht="18" x14ac:dyDescent="0.25">
      <c r="A15" s="140" t="s">
        <v>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2" x14ac:dyDescent="0.25">
      <c r="A16" s="134"/>
      <c r="B16" s="134"/>
      <c r="C16" s="3"/>
      <c r="D16" s="3"/>
      <c r="E16" s="3"/>
      <c r="F16" s="3"/>
      <c r="G16" s="3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2" ht="26.25" customHeight="1" x14ac:dyDescent="0.25">
      <c r="A17" s="137" t="s">
        <v>72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</row>
    <row r="18" spans="1:32" ht="27.75" customHeight="1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2" ht="24" customHeight="1" thickBot="1" x14ac:dyDescent="0.3">
      <c r="A19" s="12" t="s">
        <v>6</v>
      </c>
      <c r="B19" s="13" t="s">
        <v>7</v>
      </c>
      <c r="C19" s="14" t="s">
        <v>8</v>
      </c>
      <c r="D19" s="14" t="s">
        <v>9</v>
      </c>
      <c r="E19" s="14" t="s">
        <v>10</v>
      </c>
      <c r="F19" s="15" t="s">
        <v>11</v>
      </c>
      <c r="G19" s="15" t="s">
        <v>12</v>
      </c>
      <c r="H19" s="16" t="s">
        <v>13</v>
      </c>
      <c r="I19" s="15" t="s">
        <v>14</v>
      </c>
      <c r="J19" s="14" t="s">
        <v>15</v>
      </c>
      <c r="K19" s="14" t="s">
        <v>16</v>
      </c>
      <c r="L19" s="17" t="s">
        <v>17</v>
      </c>
      <c r="M19" s="14" t="s">
        <v>17</v>
      </c>
      <c r="N19" s="14" t="s">
        <v>15</v>
      </c>
      <c r="O19" s="14"/>
      <c r="P19" s="14"/>
      <c r="Q19" s="15" t="s">
        <v>18</v>
      </c>
      <c r="R19" s="14" t="s">
        <v>15</v>
      </c>
      <c r="S19" s="14" t="s">
        <v>19</v>
      </c>
      <c r="T19" s="14"/>
      <c r="U19" s="14" t="s">
        <v>20</v>
      </c>
      <c r="V19" s="14" t="s">
        <v>15</v>
      </c>
      <c r="W19" s="15"/>
      <c r="X19" s="15"/>
      <c r="Y19" s="15" t="s">
        <v>70</v>
      </c>
      <c r="Z19" s="15" t="s">
        <v>15</v>
      </c>
      <c r="AA19" s="16" t="s">
        <v>21</v>
      </c>
      <c r="AB19" s="15" t="s">
        <v>21</v>
      </c>
      <c r="AC19" s="15" t="s">
        <v>22</v>
      </c>
      <c r="AD19" s="15" t="s">
        <v>23</v>
      </c>
      <c r="AE19" s="15" t="s">
        <v>24</v>
      </c>
      <c r="AF19" s="127" t="s">
        <v>82</v>
      </c>
    </row>
    <row r="20" spans="1:32" x14ac:dyDescent="0.25">
      <c r="A20" s="19">
        <v>1</v>
      </c>
      <c r="B20" s="20">
        <v>60</v>
      </c>
      <c r="C20" s="21" t="s">
        <v>25</v>
      </c>
      <c r="D20" s="22" t="s">
        <v>26</v>
      </c>
      <c r="E20" s="22" t="s">
        <v>27</v>
      </c>
      <c r="F20" s="23">
        <v>0</v>
      </c>
      <c r="G20" s="130" t="s">
        <v>28</v>
      </c>
      <c r="H20" s="41">
        <f>IF([1]Финишки!$B$4=0," ",VLOOKUP(B20,[1]Финишки!$A$4:$B$199,2,FALSE))</f>
        <v>8.6689814814814806E-3</v>
      </c>
      <c r="I20" s="42">
        <f>H20-F20</f>
        <v>8.6689814814814806E-3</v>
      </c>
      <c r="J20" s="43">
        <v>1</v>
      </c>
      <c r="K20" s="42">
        <f>IF([1]Финишки!$E$4=0," ",VLOOKUP(B20,[1]Финишки!$D$4:$E$196,2,FALSE))</f>
        <v>9.0162037037037034E-3</v>
      </c>
      <c r="L20" s="44">
        <f>K20-F20</f>
        <v>9.0162037037037034E-3</v>
      </c>
      <c r="M20" s="42">
        <f>IF(L20=" "," ",L20-I20)</f>
        <v>3.4722222222222272E-4</v>
      </c>
      <c r="N20" s="43">
        <v>1</v>
      </c>
      <c r="O20" s="42">
        <f>IF([1]Финишки!$H$4=0," ",VLOOKUP(B20,[1]Финишки!$G$4:$H$196,2,FALSE))</f>
        <v>1.8680555555555554E-2</v>
      </c>
      <c r="P20" s="42">
        <f>O20-F20</f>
        <v>1.8680555555555554E-2</v>
      </c>
      <c r="Q20" s="46">
        <f>IF(P20=" "," ",P20-L20)</f>
        <v>9.6643518518518511E-3</v>
      </c>
      <c r="R20" s="43">
        <v>1</v>
      </c>
      <c r="S20" s="42">
        <f>IF([1]Финишки!$K$4=0," ",VLOOKUP(B20,[1]Финишки!$J$4:$K$196,2,FALSE))</f>
        <v>1.9444444444444445E-2</v>
      </c>
      <c r="T20" s="42">
        <f>S20-F20</f>
        <v>1.9444444444444445E-2</v>
      </c>
      <c r="U20" s="42">
        <f>IF(T20=" "," ",T20-P20)</f>
        <v>7.6388888888889034E-4</v>
      </c>
      <c r="V20" s="43">
        <v>1</v>
      </c>
      <c r="W20" s="47">
        <f>IF([1]Финишки!$M$4=0," ",VLOOKUP(B20,[1]Финишки!$M$4:$N$196,2,FALSE))</f>
        <v>3.0405092592592591E-2</v>
      </c>
      <c r="X20" s="47">
        <f>W20-F20</f>
        <v>3.0405092592592591E-2</v>
      </c>
      <c r="Y20" s="42">
        <f>IF(X20=" "," ",X20-T20)</f>
        <v>1.0960648148148146E-2</v>
      </c>
      <c r="Z20" s="43">
        <v>1</v>
      </c>
      <c r="AA20" s="48">
        <f>IF([1]Финишки!$M$4=0," ",VLOOKUP(B20,[1]Финишки!$M$4:$N$196,2,FALSE))</f>
        <v>3.0405092592592591E-2</v>
      </c>
      <c r="AB20" s="48">
        <f>AA20-F20</f>
        <v>3.0405092592592591E-2</v>
      </c>
      <c r="AC20" s="49">
        <f>SUM(I20+AB20)</f>
        <v>3.9074074074074074E-2</v>
      </c>
      <c r="AD20" s="34">
        <v>0</v>
      </c>
      <c r="AE20" s="123" t="s">
        <v>29</v>
      </c>
      <c r="AF20" s="111"/>
    </row>
    <row r="21" spans="1:32" x14ac:dyDescent="0.25">
      <c r="A21" s="36">
        <v>2</v>
      </c>
      <c r="B21" s="37">
        <v>59</v>
      </c>
      <c r="C21" s="38" t="s">
        <v>53</v>
      </c>
      <c r="D21" s="39" t="s">
        <v>51</v>
      </c>
      <c r="E21" s="39" t="s">
        <v>44</v>
      </c>
      <c r="F21" s="40">
        <v>0</v>
      </c>
      <c r="G21" s="24" t="s">
        <v>28</v>
      </c>
      <c r="H21" s="41">
        <f>IF([1]Финишки!$B$4=0," ",VLOOKUP(B21,[1]Финишки!$A$4:$B$199,2,FALSE))</f>
        <v>8.726851851851852E-3</v>
      </c>
      <c r="I21" s="42">
        <f>H21-F21</f>
        <v>8.726851851851852E-3</v>
      </c>
      <c r="J21" s="43">
        <v>2</v>
      </c>
      <c r="K21" s="42">
        <f>IF([1]Финишки!$E$4=0," ",VLOOKUP(B21,[1]Финишки!$D$4:$E$196,2,FALSE))</f>
        <v>9.4097222222222238E-3</v>
      </c>
      <c r="L21" s="44">
        <f>K21-F21</f>
        <v>9.4097222222222238E-3</v>
      </c>
      <c r="M21" s="42">
        <f>IF(L21=" "," ",L21-I21)</f>
        <v>6.8287037037037188E-4</v>
      </c>
      <c r="N21" s="43">
        <v>2</v>
      </c>
      <c r="O21" s="42">
        <f>IF([1]Финишки!$H$4=0," ",VLOOKUP(B21,[1]Финишки!$G$4:$H$196,2,FALSE))</f>
        <v>1.9849537037037037E-2</v>
      </c>
      <c r="P21" s="42">
        <f>O21-F21</f>
        <v>1.9849537037037037E-2</v>
      </c>
      <c r="Q21" s="46">
        <f>IF(P21=" "," ",P21-L21)</f>
        <v>1.0439814814814813E-2</v>
      </c>
      <c r="R21" s="43">
        <v>2</v>
      </c>
      <c r="S21" s="42">
        <f>IF([1]Финишки!$K$4=0," ",VLOOKUP(B21,[1]Финишки!$J$4:$K$196,2,FALSE))</f>
        <v>2.0752314814814814E-2</v>
      </c>
      <c r="T21" s="42">
        <f>S21-F21</f>
        <v>2.0752314814814814E-2</v>
      </c>
      <c r="U21" s="42">
        <f>IF(T21=" "," ",T21-P21)</f>
        <v>9.0277777777777665E-4</v>
      </c>
      <c r="V21" s="43">
        <v>2</v>
      </c>
      <c r="W21" s="47">
        <f>IF([1]Финишки!$M$4=0," ",VLOOKUP(B21,[1]Финишки!$M$4:$N$196,2,FALSE))</f>
        <v>3.2488425925925928E-2</v>
      </c>
      <c r="X21" s="47">
        <f>W21-F21</f>
        <v>3.2488425925925928E-2</v>
      </c>
      <c r="Y21" s="42">
        <f>IF(X21=" "," ",X21-T21)</f>
        <v>1.1736111111111114E-2</v>
      </c>
      <c r="Z21" s="43">
        <v>2</v>
      </c>
      <c r="AA21" s="48">
        <f>IF([1]Финишки!$M$4=0," ",VLOOKUP(B21,[1]Финишки!$M$4:$N$196,2,FALSE))</f>
        <v>3.2488425925925928E-2</v>
      </c>
      <c r="AB21" s="48">
        <f>AA21-F21</f>
        <v>3.2488425925925928E-2</v>
      </c>
      <c r="AC21" s="49">
        <f>SUM(I21+AB21)</f>
        <v>4.1215277777777781E-2</v>
      </c>
      <c r="AD21" s="34">
        <f>AB21-AB20</f>
        <v>2.0833333333333363E-3</v>
      </c>
      <c r="AE21" s="58" t="s">
        <v>29</v>
      </c>
      <c r="AF21" s="35"/>
    </row>
    <row r="22" spans="1:32" ht="15.75" thickBot="1" x14ac:dyDescent="0.3">
      <c r="A22" s="59"/>
      <c r="B22" s="60"/>
      <c r="C22" s="61"/>
      <c r="D22" s="62"/>
      <c r="E22" s="62"/>
      <c r="F22" s="63"/>
      <c r="G22" s="64"/>
      <c r="H22" s="65"/>
      <c r="I22" s="66"/>
      <c r="J22" s="67"/>
      <c r="K22" s="66"/>
      <c r="L22" s="68"/>
      <c r="M22" s="69"/>
      <c r="N22" s="67"/>
      <c r="O22" s="66"/>
      <c r="P22" s="66"/>
      <c r="Q22" s="70"/>
      <c r="R22" s="67"/>
      <c r="S22" s="66"/>
      <c r="T22" s="66"/>
      <c r="U22" s="66"/>
      <c r="V22" s="67"/>
      <c r="W22" s="71"/>
      <c r="X22" s="71"/>
      <c r="Y22" s="66"/>
      <c r="Z22" s="67"/>
      <c r="AA22" s="72"/>
      <c r="AB22" s="72"/>
      <c r="AC22" s="72"/>
      <c r="AD22" s="73"/>
      <c r="AE22" s="128"/>
      <c r="AF22" s="74"/>
    </row>
    <row r="23" spans="1:32" x14ac:dyDescent="0.25">
      <c r="A23" s="75"/>
      <c r="B23" s="76"/>
      <c r="C23" s="77"/>
      <c r="D23" s="75"/>
      <c r="E23" s="75"/>
      <c r="F23" s="78"/>
      <c r="G23" s="75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80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81"/>
    </row>
    <row r="24" spans="1:32" x14ac:dyDescent="0.25">
      <c r="A24" s="75"/>
      <c r="B24" s="76"/>
      <c r="C24" s="77"/>
      <c r="D24" s="75"/>
      <c r="E24" s="75"/>
      <c r="F24" s="78"/>
      <c r="G24" s="75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80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81"/>
    </row>
    <row r="25" spans="1:32" x14ac:dyDescent="0.25">
      <c r="A25" s="75"/>
      <c r="B25" s="76"/>
      <c r="C25" s="134"/>
      <c r="D25" s="75"/>
      <c r="E25" s="75"/>
      <c r="F25" s="78"/>
      <c r="G25" s="134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8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81"/>
    </row>
    <row r="26" spans="1:32" x14ac:dyDescent="0.25">
      <c r="A26" s="75"/>
      <c r="B26" s="76"/>
      <c r="C26" s="75"/>
      <c r="D26" s="75"/>
      <c r="E26" s="75"/>
      <c r="F26" s="78"/>
      <c r="G26" s="82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0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81"/>
    </row>
    <row r="27" spans="1:32" x14ac:dyDescent="0.25">
      <c r="A27" s="75"/>
      <c r="B27" s="76"/>
      <c r="C27" s="134" t="s">
        <v>33</v>
      </c>
      <c r="D27" s="75"/>
      <c r="E27" s="75"/>
      <c r="F27" s="78"/>
      <c r="G27" s="134" t="s">
        <v>34</v>
      </c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80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81"/>
    </row>
    <row r="28" spans="1:32" x14ac:dyDescent="0.25">
      <c r="A28" s="75"/>
      <c r="B28" s="76"/>
      <c r="C28" s="75"/>
      <c r="D28" s="75"/>
      <c r="E28" s="75"/>
      <c r="F28" s="78"/>
      <c r="G28" s="82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0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1"/>
      <c r="AE28" s="81"/>
    </row>
    <row r="29" spans="1:32" x14ac:dyDescent="0.25">
      <c r="A29" s="75"/>
      <c r="B29" s="76"/>
      <c r="C29" s="134" t="s">
        <v>35</v>
      </c>
      <c r="D29" s="75"/>
      <c r="E29" s="75"/>
      <c r="F29" s="78"/>
      <c r="G29" s="134" t="s">
        <v>36</v>
      </c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80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1"/>
      <c r="AE29" s="81"/>
    </row>
    <row r="30" spans="1:32" x14ac:dyDescent="0.25">
      <c r="A30" s="75"/>
      <c r="B30" s="76"/>
      <c r="C30" s="75"/>
      <c r="D30" s="75"/>
      <c r="E30" s="75"/>
      <c r="F30" s="78"/>
      <c r="G30" s="82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80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1"/>
      <c r="AE30" s="81"/>
    </row>
    <row r="31" spans="1:32" x14ac:dyDescent="0.25">
      <c r="A31" s="75"/>
      <c r="B31" s="76"/>
      <c r="C31" s="134" t="s">
        <v>37</v>
      </c>
      <c r="D31" s="75"/>
      <c r="E31" s="75"/>
      <c r="F31" s="78"/>
      <c r="G31" s="82" t="s">
        <v>38</v>
      </c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80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1"/>
      <c r="AE31" s="81"/>
    </row>
    <row r="32" spans="1:32" x14ac:dyDescent="0.25">
      <c r="A32" s="75"/>
      <c r="B32" s="76"/>
      <c r="C32" s="75"/>
      <c r="D32" s="75"/>
      <c r="E32" s="75"/>
      <c r="F32" s="78"/>
      <c r="G32" s="82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80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1"/>
      <c r="AE32" s="81"/>
    </row>
    <row r="33" spans="1:32" x14ac:dyDescent="0.25">
      <c r="A33" s="75"/>
      <c r="B33" s="76"/>
      <c r="C33" s="83" t="s">
        <v>39</v>
      </c>
      <c r="D33" s="75"/>
      <c r="E33" s="75"/>
      <c r="F33" s="78"/>
      <c r="G33" s="84" t="s">
        <v>77</v>
      </c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80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1"/>
      <c r="AE33" s="81"/>
    </row>
    <row r="34" spans="1:32" x14ac:dyDescent="0.25">
      <c r="A34" s="87"/>
      <c r="B34" s="88"/>
      <c r="C34" s="89"/>
      <c r="D34" s="90"/>
      <c r="E34" s="90"/>
      <c r="F34" s="91"/>
      <c r="G34" s="92"/>
      <c r="H34" s="93"/>
      <c r="I34" s="94"/>
      <c r="J34" s="95"/>
      <c r="K34" s="94"/>
      <c r="L34" s="94"/>
      <c r="M34" s="96"/>
      <c r="N34" s="95"/>
      <c r="O34" s="94"/>
      <c r="P34" s="94"/>
      <c r="Q34" s="97"/>
      <c r="R34" s="95"/>
      <c r="S34" s="94"/>
      <c r="T34" s="94"/>
      <c r="U34" s="94"/>
      <c r="V34" s="95"/>
      <c r="W34" s="97"/>
      <c r="X34" s="94"/>
      <c r="Y34" s="94"/>
      <c r="Z34" s="95"/>
      <c r="AA34" s="98"/>
      <c r="AB34" s="98"/>
      <c r="AC34" s="98"/>
      <c r="AD34" s="94"/>
      <c r="AE34" s="87"/>
    </row>
    <row r="35" spans="1:32" x14ac:dyDescent="0.25">
      <c r="A35" s="87"/>
      <c r="B35" s="88"/>
      <c r="C35" s="89"/>
      <c r="D35" s="90"/>
      <c r="E35" s="90"/>
      <c r="F35" s="91"/>
      <c r="G35" s="92"/>
      <c r="H35" s="93"/>
      <c r="I35" s="94"/>
      <c r="J35" s="95"/>
      <c r="K35" s="94"/>
      <c r="L35" s="94"/>
      <c r="M35" s="96"/>
      <c r="N35" s="95"/>
      <c r="O35" s="94"/>
      <c r="P35" s="94"/>
      <c r="Q35" s="97"/>
      <c r="R35" s="95"/>
      <c r="S35" s="94"/>
      <c r="T35" s="94"/>
      <c r="U35" s="94"/>
      <c r="V35" s="95"/>
      <c r="W35" s="97"/>
      <c r="X35" s="94"/>
      <c r="Y35" s="94"/>
      <c r="Z35" s="95"/>
      <c r="AA35" s="98"/>
      <c r="AB35" s="98"/>
      <c r="AC35" s="98"/>
      <c r="AD35" s="94"/>
      <c r="AE35" s="87"/>
    </row>
    <row r="36" spans="1:32" x14ac:dyDescent="0.25">
      <c r="A36" s="87"/>
      <c r="B36" s="88"/>
      <c r="C36" s="89"/>
      <c r="D36" s="90"/>
      <c r="E36" s="90"/>
      <c r="F36" s="91"/>
      <c r="G36" s="92"/>
      <c r="H36" s="93"/>
      <c r="I36" s="94"/>
      <c r="J36" s="95"/>
      <c r="K36" s="94"/>
      <c r="L36" s="94"/>
      <c r="M36" s="96"/>
      <c r="N36" s="95"/>
      <c r="O36" s="94"/>
      <c r="P36" s="94"/>
      <c r="Q36" s="97"/>
      <c r="R36" s="95"/>
      <c r="S36" s="94"/>
      <c r="T36" s="94"/>
      <c r="U36" s="94"/>
      <c r="V36" s="95"/>
      <c r="W36" s="97"/>
      <c r="X36" s="94"/>
      <c r="Y36" s="94"/>
      <c r="Z36" s="95"/>
      <c r="AA36" s="98"/>
      <c r="AB36" s="98"/>
      <c r="AC36" s="98"/>
      <c r="AD36" s="94"/>
      <c r="AE36" s="87"/>
    </row>
    <row r="37" spans="1:32" x14ac:dyDescent="0.25">
      <c r="A37" s="87"/>
      <c r="B37" s="88"/>
      <c r="C37" s="89"/>
      <c r="D37" s="90"/>
      <c r="E37" s="90"/>
      <c r="F37" s="91"/>
      <c r="G37" s="92"/>
      <c r="H37" s="93"/>
      <c r="I37" s="94"/>
      <c r="J37" s="95"/>
      <c r="K37" s="94"/>
      <c r="L37" s="94"/>
      <c r="M37" s="96"/>
      <c r="N37" s="95"/>
      <c r="O37" s="94"/>
      <c r="P37" s="94"/>
      <c r="Q37" s="97"/>
      <c r="R37" s="95"/>
      <c r="S37" s="94"/>
      <c r="T37" s="94"/>
      <c r="U37" s="94"/>
      <c r="V37" s="95"/>
      <c r="W37" s="97"/>
      <c r="X37" s="94"/>
      <c r="Y37" s="94"/>
      <c r="Z37" s="95"/>
      <c r="AA37" s="98"/>
      <c r="AB37" s="98"/>
      <c r="AC37" s="98"/>
      <c r="AD37" s="94"/>
      <c r="AE37" s="87"/>
    </row>
    <row r="38" spans="1:32" x14ac:dyDescent="0.25">
      <c r="A38" s="87"/>
      <c r="B38" s="88"/>
      <c r="C38" s="89"/>
      <c r="D38" s="90"/>
      <c r="E38" s="90"/>
      <c r="F38" s="91"/>
      <c r="G38" s="92"/>
      <c r="H38" s="93"/>
      <c r="I38" s="94"/>
      <c r="J38" s="95"/>
      <c r="K38" s="94"/>
      <c r="L38" s="94"/>
      <c r="M38" s="96"/>
      <c r="N38" s="95"/>
      <c r="O38" s="94"/>
      <c r="P38" s="94"/>
      <c r="Q38" s="97"/>
      <c r="R38" s="95"/>
      <c r="S38" s="94"/>
      <c r="T38" s="94"/>
      <c r="U38" s="94"/>
      <c r="V38" s="95"/>
      <c r="W38" s="97"/>
      <c r="X38" s="94"/>
      <c r="Y38" s="94"/>
      <c r="Z38" s="95"/>
      <c r="AA38" s="98"/>
      <c r="AB38" s="98"/>
      <c r="AC38" s="98"/>
      <c r="AD38" s="94"/>
      <c r="AE38" s="87"/>
    </row>
    <row r="39" spans="1:32" x14ac:dyDescent="0.25">
      <c r="A39" s="87"/>
      <c r="B39" s="88"/>
      <c r="C39" s="89"/>
      <c r="D39" s="90"/>
      <c r="E39" s="90"/>
      <c r="F39" s="91"/>
      <c r="G39" s="92"/>
      <c r="H39" s="93"/>
      <c r="I39" s="94"/>
      <c r="J39" s="95"/>
      <c r="K39" s="94"/>
      <c r="L39" s="94"/>
      <c r="M39" s="96"/>
      <c r="N39" s="95"/>
      <c r="O39" s="94"/>
      <c r="P39" s="94"/>
      <c r="Q39" s="97"/>
      <c r="R39" s="95"/>
      <c r="S39" s="94"/>
      <c r="T39" s="94"/>
      <c r="U39" s="94"/>
      <c r="V39" s="95"/>
      <c r="W39" s="97"/>
      <c r="X39" s="94"/>
      <c r="Y39" s="94"/>
      <c r="Z39" s="95"/>
      <c r="AA39" s="98"/>
      <c r="AB39" s="98"/>
      <c r="AC39" s="98"/>
      <c r="AD39" s="94"/>
      <c r="AE39" s="87"/>
    </row>
    <row r="40" spans="1:32" x14ac:dyDescent="0.25">
      <c r="A40" s="87"/>
      <c r="B40" s="88"/>
      <c r="C40" s="89"/>
      <c r="D40" s="90"/>
      <c r="E40" s="90"/>
      <c r="F40" s="91"/>
      <c r="G40" s="92"/>
      <c r="H40" s="93"/>
      <c r="I40" s="94"/>
      <c r="J40" s="95"/>
      <c r="K40" s="94"/>
      <c r="L40" s="94"/>
      <c r="M40" s="96"/>
      <c r="N40" s="95"/>
      <c r="O40" s="94"/>
      <c r="P40" s="94"/>
      <c r="Q40" s="97"/>
      <c r="R40" s="95"/>
      <c r="S40" s="94"/>
      <c r="T40" s="94"/>
      <c r="U40" s="94"/>
      <c r="V40" s="95"/>
      <c r="W40" s="97"/>
      <c r="X40" s="94"/>
      <c r="Y40" s="94"/>
      <c r="Z40" s="95"/>
      <c r="AA40" s="98"/>
      <c r="AB40" s="98"/>
      <c r="AC40" s="98"/>
      <c r="AD40" s="94"/>
      <c r="AE40" s="87"/>
    </row>
    <row r="41" spans="1:32" x14ac:dyDescent="0.25">
      <c r="A41" s="87"/>
      <c r="B41" s="88"/>
      <c r="C41" s="89"/>
      <c r="D41" s="90"/>
      <c r="E41" s="90"/>
      <c r="F41" s="91"/>
      <c r="G41" s="92"/>
      <c r="H41" s="93"/>
      <c r="I41" s="94"/>
      <c r="J41" s="95"/>
      <c r="K41" s="94"/>
      <c r="L41" s="94"/>
      <c r="M41" s="96"/>
      <c r="N41" s="95"/>
      <c r="O41" s="94"/>
      <c r="P41" s="94"/>
      <c r="Q41" s="97"/>
      <c r="R41" s="95"/>
      <c r="S41" s="94"/>
      <c r="T41" s="94"/>
      <c r="U41" s="94"/>
      <c r="V41" s="95"/>
      <c r="W41" s="97"/>
      <c r="X41" s="94"/>
      <c r="Y41" s="94"/>
      <c r="Z41" s="95"/>
      <c r="AA41" s="98"/>
      <c r="AB41" s="98"/>
      <c r="AC41" s="98"/>
      <c r="AD41" s="94"/>
      <c r="AE41" s="87"/>
    </row>
    <row r="42" spans="1:32" x14ac:dyDescent="0.25">
      <c r="A42" s="87"/>
      <c r="B42" s="88"/>
      <c r="C42" s="89"/>
      <c r="D42" s="90"/>
      <c r="E42" s="90"/>
      <c r="F42" s="91"/>
      <c r="G42" s="92"/>
      <c r="H42" s="93"/>
      <c r="I42" s="94"/>
      <c r="J42" s="95"/>
      <c r="K42" s="94"/>
      <c r="L42" s="94"/>
      <c r="M42" s="96"/>
      <c r="N42" s="95"/>
      <c r="O42" s="94"/>
      <c r="P42" s="94"/>
      <c r="Q42" s="97"/>
      <c r="R42" s="95"/>
      <c r="S42" s="94"/>
      <c r="T42" s="94"/>
      <c r="U42" s="94"/>
      <c r="V42" s="95"/>
      <c r="W42" s="97"/>
      <c r="X42" s="94"/>
      <c r="Y42" s="94"/>
      <c r="Z42" s="95"/>
      <c r="AA42" s="98"/>
      <c r="AB42" s="98"/>
      <c r="AC42" s="98"/>
      <c r="AD42" s="94"/>
      <c r="AE42" s="87"/>
    </row>
    <row r="43" spans="1:32" x14ac:dyDescent="0.25">
      <c r="A43" s="87"/>
      <c r="B43" s="88"/>
      <c r="C43" s="89"/>
      <c r="D43" s="90"/>
      <c r="E43" s="90"/>
      <c r="F43" s="91"/>
      <c r="G43" s="92"/>
      <c r="H43" s="93"/>
      <c r="I43" s="94"/>
      <c r="J43" s="95"/>
      <c r="K43" s="94"/>
      <c r="L43" s="94"/>
      <c r="M43" s="96"/>
      <c r="N43" s="95"/>
      <c r="O43" s="94"/>
      <c r="P43" s="94"/>
      <c r="Q43" s="97"/>
      <c r="R43" s="95"/>
      <c r="S43" s="94"/>
      <c r="T43" s="94"/>
      <c r="U43" s="94"/>
      <c r="V43" s="95"/>
      <c r="W43" s="97"/>
      <c r="X43" s="94"/>
      <c r="Y43" s="94"/>
      <c r="Z43" s="95"/>
      <c r="AA43" s="98"/>
      <c r="AB43" s="98"/>
      <c r="AC43" s="98"/>
      <c r="AD43" s="94"/>
      <c r="AE43" s="87"/>
    </row>
    <row r="44" spans="1:32" x14ac:dyDescent="0.25">
      <c r="A44" s="87"/>
      <c r="B44" s="88"/>
      <c r="C44" s="89"/>
      <c r="D44" s="90"/>
      <c r="E44" s="90"/>
      <c r="F44" s="91"/>
      <c r="G44" s="92"/>
      <c r="H44" s="93"/>
      <c r="I44" s="94"/>
      <c r="J44" s="95"/>
      <c r="K44" s="94"/>
      <c r="L44" s="94"/>
      <c r="M44" s="96"/>
      <c r="N44" s="95"/>
      <c r="O44" s="94"/>
      <c r="P44" s="94"/>
      <c r="Q44" s="97"/>
      <c r="R44" s="95"/>
      <c r="S44" s="94"/>
      <c r="T44" s="94"/>
      <c r="U44" s="94"/>
      <c r="V44" s="95"/>
      <c r="W44" s="97"/>
      <c r="X44" s="94"/>
      <c r="Y44" s="94"/>
      <c r="Z44" s="95"/>
      <c r="AA44" s="98"/>
      <c r="AB44" s="98"/>
      <c r="AC44" s="98"/>
      <c r="AD44" s="94"/>
      <c r="AE44" s="87"/>
    </row>
    <row r="45" spans="1:32" x14ac:dyDescent="0.25">
      <c r="A45" s="87"/>
      <c r="B45" s="88"/>
      <c r="C45" s="89"/>
      <c r="D45" s="90"/>
      <c r="E45" s="90"/>
      <c r="F45" s="91"/>
      <c r="G45" s="92"/>
      <c r="H45" s="93"/>
      <c r="I45" s="94"/>
      <c r="J45" s="95"/>
      <c r="K45" s="94"/>
      <c r="L45" s="94"/>
      <c r="M45" s="96"/>
      <c r="N45" s="95"/>
      <c r="O45" s="94"/>
      <c r="P45" s="94"/>
      <c r="Q45" s="97"/>
      <c r="R45" s="95"/>
      <c r="S45" s="94"/>
      <c r="T45" s="94"/>
      <c r="U45" s="94"/>
      <c r="V45" s="95"/>
      <c r="W45" s="97"/>
      <c r="X45" s="94"/>
      <c r="Y45" s="94"/>
      <c r="Z45" s="95"/>
      <c r="AA45" s="98"/>
      <c r="AB45" s="98"/>
      <c r="AC45" s="98"/>
      <c r="AD45" s="94"/>
      <c r="AE45" s="87"/>
    </row>
    <row r="46" spans="1:32" x14ac:dyDescent="0.25">
      <c r="A46" s="87"/>
      <c r="B46" s="88"/>
      <c r="C46" s="89"/>
      <c r="D46" s="90"/>
      <c r="E46" s="90"/>
      <c r="F46" s="91"/>
      <c r="G46" s="92"/>
      <c r="H46" s="93"/>
      <c r="I46" s="94"/>
      <c r="J46" s="95"/>
      <c r="K46" s="94"/>
      <c r="L46" s="94"/>
      <c r="M46" s="96"/>
      <c r="N46" s="95"/>
      <c r="O46" s="94"/>
      <c r="P46" s="94"/>
      <c r="Q46" s="97"/>
      <c r="R46" s="95"/>
      <c r="S46" s="94"/>
      <c r="T46" s="94"/>
      <c r="U46" s="94"/>
      <c r="V46" s="95"/>
      <c r="W46" s="97"/>
      <c r="X46" s="94"/>
      <c r="Y46" s="94"/>
      <c r="Z46" s="95"/>
      <c r="AA46" s="98"/>
      <c r="AB46" s="98"/>
      <c r="AC46" s="98"/>
      <c r="AD46" s="94"/>
      <c r="AE46" s="87"/>
    </row>
    <row r="47" spans="1:32" x14ac:dyDescent="0.25">
      <c r="A47" s="138" t="s">
        <v>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</row>
    <row r="48" spans="1:32" x14ac:dyDescent="0.25">
      <c r="A48" s="139" t="s">
        <v>71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</row>
    <row r="49" spans="1:32" x14ac:dyDescent="0.25">
      <c r="A49" s="139" t="s">
        <v>102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</row>
    <row r="50" spans="1:32" x14ac:dyDescent="0.25">
      <c r="A50" s="139" t="s">
        <v>1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</row>
    <row r="51" spans="1:32" x14ac:dyDescent="0.25">
      <c r="A51" s="139" t="s">
        <v>69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</row>
    <row r="52" spans="1:32" ht="18" x14ac:dyDescent="0.25">
      <c r="A52" s="140" t="s">
        <v>107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</row>
    <row r="53" spans="1:32" ht="18" x14ac:dyDescent="0.25">
      <c r="A53" s="140" t="s">
        <v>148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</row>
    <row r="54" spans="1:32" ht="18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</row>
    <row r="55" spans="1:32" x14ac:dyDescent="0.25">
      <c r="A55" s="3" t="s">
        <v>2</v>
      </c>
      <c r="B55" s="3"/>
      <c r="C55" s="3"/>
      <c r="D55" s="4"/>
      <c r="E55" s="4"/>
      <c r="F55" s="5"/>
      <c r="G55" s="4"/>
      <c r="H55" s="4"/>
      <c r="I55" s="4"/>
      <c r="J55" s="4"/>
      <c r="K55" s="4"/>
      <c r="L55" s="4"/>
      <c r="M55" s="136"/>
      <c r="N55" s="136"/>
      <c r="O55" s="136"/>
      <c r="P55" s="136"/>
      <c r="Q55" s="136"/>
      <c r="R55" s="136"/>
      <c r="S55" s="136"/>
      <c r="T55" s="136"/>
      <c r="U55" s="137" t="s">
        <v>104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</row>
    <row r="56" spans="1:32" x14ac:dyDescent="0.25">
      <c r="A56" s="134"/>
      <c r="B56" s="134"/>
      <c r="C56" s="134"/>
      <c r="D56" s="3"/>
      <c r="E56" s="3"/>
      <c r="F56" s="5"/>
      <c r="G56" s="3"/>
      <c r="H56" s="3"/>
      <c r="I56" s="3"/>
      <c r="J56" s="4"/>
      <c r="K56" s="4"/>
      <c r="L56" s="4"/>
      <c r="M56" s="136"/>
      <c r="N56" s="136"/>
      <c r="O56" s="136"/>
      <c r="P56" s="136"/>
      <c r="Q56" s="136"/>
      <c r="R56" s="136"/>
      <c r="S56" s="136"/>
      <c r="T56" s="136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</row>
    <row r="57" spans="1:32" x14ac:dyDescent="0.25">
      <c r="A57" s="137"/>
      <c r="B57" s="137"/>
      <c r="C57" s="137"/>
      <c r="D57" s="3"/>
      <c r="E57" s="3"/>
      <c r="F57" s="136"/>
      <c r="G57" s="136"/>
      <c r="H57" s="136"/>
      <c r="I57" s="3"/>
      <c r="J57" s="3"/>
      <c r="K57" s="3"/>
      <c r="L57" s="3"/>
      <c r="M57" s="3"/>
      <c r="N57" s="6"/>
      <c r="O57" s="6"/>
      <c r="P57" s="6"/>
      <c r="Q57" s="6"/>
      <c r="R57" s="6"/>
      <c r="S57" s="7"/>
      <c r="T57" s="7"/>
      <c r="U57" s="134" t="s">
        <v>3</v>
      </c>
      <c r="V57" s="134"/>
      <c r="W57" s="134"/>
      <c r="X57" s="134"/>
      <c r="Y57" s="134"/>
      <c r="Z57" s="134"/>
      <c r="AA57" s="136"/>
      <c r="AB57" s="136"/>
      <c r="AC57" s="136"/>
      <c r="AD57" s="8" t="s">
        <v>105</v>
      </c>
      <c r="AE57" s="134"/>
    </row>
    <row r="58" spans="1:32" x14ac:dyDescent="0.25">
      <c r="A58" s="134"/>
      <c r="B58" s="13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7"/>
      <c r="Q58" s="7"/>
      <c r="R58" s="7"/>
      <c r="S58" s="7"/>
      <c r="T58" s="7"/>
      <c r="U58" s="134" t="s">
        <v>4</v>
      </c>
      <c r="V58" s="134"/>
      <c r="W58" s="134"/>
      <c r="X58" s="134"/>
      <c r="Y58" s="134"/>
      <c r="Z58" s="134"/>
      <c r="AA58" s="136"/>
      <c r="AB58" s="136"/>
      <c r="AC58" s="136"/>
      <c r="AD58" s="8" t="s">
        <v>106</v>
      </c>
      <c r="AE58" s="134"/>
    </row>
    <row r="59" spans="1:32" ht="18" x14ac:dyDescent="0.25">
      <c r="A59" s="140" t="s">
        <v>40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</row>
    <row r="60" spans="1:32" ht="15.75" thickBot="1" x14ac:dyDescent="0.3">
      <c r="A60" s="137" t="s">
        <v>72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</row>
    <row r="61" spans="1:32" ht="26.25" customHeight="1" thickBot="1" x14ac:dyDescent="0.3">
      <c r="A61" s="12" t="s">
        <v>6</v>
      </c>
      <c r="B61" s="13" t="s">
        <v>7</v>
      </c>
      <c r="C61" s="14" t="s">
        <v>8</v>
      </c>
      <c r="D61" s="14" t="s">
        <v>9</v>
      </c>
      <c r="E61" s="14" t="s">
        <v>10</v>
      </c>
      <c r="F61" s="15" t="s">
        <v>11</v>
      </c>
      <c r="G61" s="15" t="s">
        <v>12</v>
      </c>
      <c r="H61" s="16" t="s">
        <v>13</v>
      </c>
      <c r="I61" s="15" t="s">
        <v>14</v>
      </c>
      <c r="J61" s="14" t="s">
        <v>15</v>
      </c>
      <c r="K61" s="14" t="s">
        <v>16</v>
      </c>
      <c r="L61" s="17" t="s">
        <v>17</v>
      </c>
      <c r="M61" s="14" t="s">
        <v>17</v>
      </c>
      <c r="N61" s="14" t="s">
        <v>15</v>
      </c>
      <c r="O61" s="14"/>
      <c r="P61" s="14"/>
      <c r="Q61" s="15" t="s">
        <v>18</v>
      </c>
      <c r="R61" s="14" t="s">
        <v>15</v>
      </c>
      <c r="S61" s="14" t="s">
        <v>19</v>
      </c>
      <c r="T61" s="14"/>
      <c r="U61" s="14" t="s">
        <v>20</v>
      </c>
      <c r="V61" s="14" t="s">
        <v>15</v>
      </c>
      <c r="W61" s="15"/>
      <c r="X61" s="15"/>
      <c r="Y61" s="15" t="s">
        <v>70</v>
      </c>
      <c r="Z61" s="15" t="s">
        <v>15</v>
      </c>
      <c r="AA61" s="16" t="s">
        <v>21</v>
      </c>
      <c r="AB61" s="15" t="s">
        <v>21</v>
      </c>
      <c r="AC61" s="15" t="s">
        <v>22</v>
      </c>
      <c r="AD61" s="15" t="s">
        <v>23</v>
      </c>
      <c r="AE61" s="18" t="s">
        <v>24</v>
      </c>
      <c r="AF61" s="18" t="s">
        <v>82</v>
      </c>
    </row>
    <row r="62" spans="1:32" x14ac:dyDescent="0.25">
      <c r="A62" s="19">
        <v>1</v>
      </c>
      <c r="B62" s="20">
        <v>58</v>
      </c>
      <c r="C62" s="21" t="s">
        <v>41</v>
      </c>
      <c r="D62" s="22" t="s">
        <v>42</v>
      </c>
      <c r="E62" s="22" t="s">
        <v>27</v>
      </c>
      <c r="F62" s="23">
        <v>0</v>
      </c>
      <c r="G62" s="130" t="s">
        <v>28</v>
      </c>
      <c r="H62" s="25">
        <f>IF([1]Финишки!$B$4=0," ",VLOOKUP(B62,[1]Финишки!$A$4:$B$199,2,FALSE))</f>
        <v>7.7314814814814815E-3</v>
      </c>
      <c r="I62" s="26">
        <f t="shared" ref="I62:I76" si="0">H62-F62</f>
        <v>7.7314814814814815E-3</v>
      </c>
      <c r="J62" s="27">
        <v>1</v>
      </c>
      <c r="K62" s="26">
        <f>IF([1]Финишки!$E$4=0," ",VLOOKUP(B62,[1]Финишки!$D$4:$E$196,2,FALSE))</f>
        <v>8.1712962962962963E-3</v>
      </c>
      <c r="L62" s="28">
        <f t="shared" ref="L62:L76" si="1">K62-F62</f>
        <v>8.1712962962962963E-3</v>
      </c>
      <c r="M62" s="26">
        <f t="shared" ref="M62:M76" si="2">IF(L62=" "," ",L62-I62)</f>
        <v>4.3981481481481476E-4</v>
      </c>
      <c r="N62" s="27">
        <v>2</v>
      </c>
      <c r="O62" s="26">
        <f>IF([1]Финишки!$H$4=0," ",VLOOKUP(B62,[1]Финишки!$G$4:$H$196,2,FALSE))</f>
        <v>1.6157407407407409E-2</v>
      </c>
      <c r="P62" s="26">
        <f t="shared" ref="P62:P76" si="3">O62-F62</f>
        <v>1.6157407407407409E-2</v>
      </c>
      <c r="Q62" s="30">
        <f t="shared" ref="Q62:Q76" si="4">IF(P62=" "," ",P62-L62)</f>
        <v>7.9861111111111122E-3</v>
      </c>
      <c r="R62" s="27">
        <v>1</v>
      </c>
      <c r="S62" s="26">
        <f>IF([1]Финишки!$K$4=0," ",VLOOKUP(B62,[1]Финишки!$J$4:$K$196,2,FALSE))</f>
        <v>1.6886574074074075E-2</v>
      </c>
      <c r="T62" s="26">
        <f t="shared" ref="T62:T76" si="5">S62-F62</f>
        <v>1.6886574074074075E-2</v>
      </c>
      <c r="U62" s="26">
        <f t="shared" ref="U62:U76" si="6">IF(T62=" "," ",T62-P62)</f>
        <v>7.2916666666666616E-4</v>
      </c>
      <c r="V62" s="27">
        <v>1</v>
      </c>
      <c r="W62" s="31">
        <f>IF([1]Финишки!$M$4=0," ",VLOOKUP(B62,[1]Финишки!$M$4:$N$196,2,FALSE))</f>
        <v>2.7141203703703706E-2</v>
      </c>
      <c r="X62" s="31">
        <f t="shared" ref="X62:X76" si="7">W62-F62</f>
        <v>2.7141203703703706E-2</v>
      </c>
      <c r="Y62" s="26">
        <f t="shared" ref="Y62:Y76" si="8">IF(X62=" "," ",X62-T62)</f>
        <v>1.0254629629629631E-2</v>
      </c>
      <c r="Z62" s="27">
        <v>5</v>
      </c>
      <c r="AA62" s="32">
        <f>IF([1]Финишки!$M$4=0," ",VLOOKUP(B62,[1]Финишки!$M$4:$N$196,2,FALSE))</f>
        <v>2.7141203703703706E-2</v>
      </c>
      <c r="AB62" s="32">
        <f t="shared" ref="AB62:AB76" si="9">AA62-F62</f>
        <v>2.7141203703703706E-2</v>
      </c>
      <c r="AC62" s="33">
        <f>SUM(I62+AB62)</f>
        <v>3.4872685185185187E-2</v>
      </c>
      <c r="AD62" s="124">
        <v>0</v>
      </c>
      <c r="AE62" s="123" t="s">
        <v>29</v>
      </c>
      <c r="AF62" s="111"/>
    </row>
    <row r="63" spans="1:32" x14ac:dyDescent="0.25">
      <c r="A63" s="36">
        <v>2</v>
      </c>
      <c r="B63" s="37">
        <v>56</v>
      </c>
      <c r="C63" s="38" t="s">
        <v>50</v>
      </c>
      <c r="D63" s="39" t="s">
        <v>51</v>
      </c>
      <c r="E63" s="39" t="s">
        <v>44</v>
      </c>
      <c r="F63" s="40">
        <v>0</v>
      </c>
      <c r="G63" s="54" t="s">
        <v>28</v>
      </c>
      <c r="H63" s="41">
        <f>IF([1]Финишки!$B$4=0," ",VLOOKUP(B63,[1]Финишки!$A$4:$B$199,2,FALSE))</f>
        <v>7.743055555555556E-3</v>
      </c>
      <c r="I63" s="42">
        <f t="shared" si="0"/>
        <v>7.743055555555556E-3</v>
      </c>
      <c r="J63" s="43">
        <v>2</v>
      </c>
      <c r="K63" s="42">
        <f>IF([1]Финишки!$E$4=0," ",VLOOKUP(B63,[1]Финишки!$D$4:$E$196,2,FALSE))</f>
        <v>8.1597222222222227E-3</v>
      </c>
      <c r="L63" s="44">
        <f t="shared" si="1"/>
        <v>8.1597222222222227E-3</v>
      </c>
      <c r="M63" s="42">
        <f t="shared" si="2"/>
        <v>4.1666666666666675E-4</v>
      </c>
      <c r="N63" s="43">
        <v>1</v>
      </c>
      <c r="O63" s="42">
        <f>IF([1]Финишки!$H$4=0," ",VLOOKUP(B63,[1]Финишки!$G$4:$H$196,2,FALSE))</f>
        <v>1.7372685185185185E-2</v>
      </c>
      <c r="P63" s="42">
        <f t="shared" si="3"/>
        <v>1.7372685185185185E-2</v>
      </c>
      <c r="Q63" s="46">
        <f t="shared" si="4"/>
        <v>9.2129629629629627E-3</v>
      </c>
      <c r="R63" s="43">
        <v>2</v>
      </c>
      <c r="S63" s="42">
        <f>IF([1]Финишки!$K$4=0," ",VLOOKUP(B63,[1]Финишки!$J$4:$K$196,2,FALSE))</f>
        <v>1.818287037037037E-2</v>
      </c>
      <c r="T63" s="42">
        <f t="shared" si="5"/>
        <v>1.818287037037037E-2</v>
      </c>
      <c r="U63" s="42">
        <f t="shared" si="6"/>
        <v>8.1018518518518462E-4</v>
      </c>
      <c r="V63" s="43">
        <v>3</v>
      </c>
      <c r="W63" s="47">
        <f>IF([1]Финишки!$M$4=0," ",VLOOKUP(B63,[1]Финишки!$M$4:$N$196,2,FALSE))</f>
        <v>2.8298611111111111E-2</v>
      </c>
      <c r="X63" s="47">
        <f t="shared" si="7"/>
        <v>2.8298611111111111E-2</v>
      </c>
      <c r="Y63" s="42">
        <f t="shared" si="8"/>
        <v>1.0115740740740741E-2</v>
      </c>
      <c r="Z63" s="43">
        <v>3</v>
      </c>
      <c r="AA63" s="48">
        <f>IF([1]Финишки!$M$4=0," ",VLOOKUP(B63,[1]Финишки!$M$4:$N$196,2,FALSE))</f>
        <v>2.8298611111111111E-2</v>
      </c>
      <c r="AB63" s="48">
        <f t="shared" si="9"/>
        <v>2.8298611111111111E-2</v>
      </c>
      <c r="AC63" s="49">
        <f>SUM(I63+AB63)</f>
        <v>3.6041666666666666E-2</v>
      </c>
      <c r="AD63" s="34">
        <f>AB63-AB62</f>
        <v>1.1574074074074056E-3</v>
      </c>
      <c r="AE63" s="58" t="s">
        <v>29</v>
      </c>
      <c r="AF63" s="35"/>
    </row>
    <row r="64" spans="1:32" x14ac:dyDescent="0.25">
      <c r="A64" s="36">
        <v>3</v>
      </c>
      <c r="B64" s="50">
        <v>51</v>
      </c>
      <c r="C64" s="56" t="s">
        <v>48</v>
      </c>
      <c r="D64" s="57" t="s">
        <v>30</v>
      </c>
      <c r="E64" s="108" t="s">
        <v>44</v>
      </c>
      <c r="F64" s="40">
        <v>0</v>
      </c>
      <c r="G64" s="131" t="s">
        <v>28</v>
      </c>
      <c r="H64" s="41">
        <f>IF([1]Финишки!$B$4=0," ",VLOOKUP(B64,[1]Финишки!$A$4:$B$199,2,FALSE))</f>
        <v>8.2986111111111108E-3</v>
      </c>
      <c r="I64" s="42">
        <f t="shared" si="0"/>
        <v>8.2986111111111108E-3</v>
      </c>
      <c r="J64" s="43">
        <v>4</v>
      </c>
      <c r="K64" s="42">
        <f>IF([1]Финишки!$E$4=0," ",VLOOKUP(B64,[1]Финишки!$D$4:$E$196,2,FALSE))</f>
        <v>8.9583333333333338E-3</v>
      </c>
      <c r="L64" s="44">
        <f t="shared" si="1"/>
        <v>8.9583333333333338E-3</v>
      </c>
      <c r="M64" s="42">
        <f t="shared" si="2"/>
        <v>6.59722222222223E-4</v>
      </c>
      <c r="N64" s="43">
        <v>11</v>
      </c>
      <c r="O64" s="42">
        <f>IF([1]Финишки!$H$4=0," ",VLOOKUP(B64,[1]Финишки!$G$4:$H$196,2,FALSE))</f>
        <v>1.8958333333333334E-2</v>
      </c>
      <c r="P64" s="42">
        <f t="shared" si="3"/>
        <v>1.8958333333333334E-2</v>
      </c>
      <c r="Q64" s="46">
        <f t="shared" si="4"/>
        <v>0.01</v>
      </c>
      <c r="R64" s="43">
        <v>4</v>
      </c>
      <c r="S64" s="42">
        <f>IF([1]Финишки!$K$4=0," ",VLOOKUP(B64,[1]Финишки!$J$4:$K$196,2,FALSE))</f>
        <v>2.0069444444444442E-2</v>
      </c>
      <c r="T64" s="42">
        <f t="shared" si="5"/>
        <v>2.0069444444444442E-2</v>
      </c>
      <c r="U64" s="42">
        <f t="shared" si="6"/>
        <v>1.1111111111111079E-3</v>
      </c>
      <c r="V64" s="43">
        <v>7</v>
      </c>
      <c r="W64" s="47">
        <f>IF([1]Финишки!$M$4=0," ",VLOOKUP(B64,[1]Финишки!$M$4:$N$196,2,FALSE))</f>
        <v>3.0254629629629631E-2</v>
      </c>
      <c r="X64" s="47">
        <f t="shared" si="7"/>
        <v>3.0254629629629631E-2</v>
      </c>
      <c r="Y64" s="42">
        <f t="shared" si="8"/>
        <v>1.0185185185185189E-2</v>
      </c>
      <c r="Z64" s="43">
        <v>4</v>
      </c>
      <c r="AA64" s="48">
        <f>IF([1]Финишки!$M$4=0," ",VLOOKUP(B64,[1]Финишки!$M$4:$N$196,2,FALSE))</f>
        <v>3.0254629629629631E-2</v>
      </c>
      <c r="AB64" s="48">
        <f t="shared" si="9"/>
        <v>3.0254629629629631E-2</v>
      </c>
      <c r="AC64" s="49">
        <f>SUM(I64+AB64)</f>
        <v>3.8553240740740742E-2</v>
      </c>
      <c r="AD64" s="34">
        <f>AB64-AB62</f>
        <v>3.1134259259259257E-3</v>
      </c>
      <c r="AE64" s="58" t="s">
        <v>29</v>
      </c>
      <c r="AF64" s="35"/>
    </row>
    <row r="65" spans="1:32" x14ac:dyDescent="0.25">
      <c r="A65" s="110">
        <v>4</v>
      </c>
      <c r="B65" s="100">
        <v>52</v>
      </c>
      <c r="C65" s="101" t="s">
        <v>108</v>
      </c>
      <c r="D65" s="102" t="s">
        <v>51</v>
      </c>
      <c r="E65" s="103"/>
      <c r="F65" s="40">
        <v>0</v>
      </c>
      <c r="G65" s="24" t="s">
        <v>28</v>
      </c>
      <c r="H65" s="41">
        <f>IF([1]Финишки!$B$4=0," ",VLOOKUP(B65,[1]Финишки!$A$4:$B$199,2,FALSE))</f>
        <v>8.564814814814815E-3</v>
      </c>
      <c r="I65" s="42">
        <f t="shared" si="0"/>
        <v>8.564814814814815E-3</v>
      </c>
      <c r="J65" s="43">
        <v>7</v>
      </c>
      <c r="K65" s="42">
        <f>IF([1]Финишки!$E$4=0," ",VLOOKUP(B65,[1]Финишки!$D$4:$E$196,2,FALSE))</f>
        <v>9.0277777777777787E-3</v>
      </c>
      <c r="L65" s="44">
        <f t="shared" si="1"/>
        <v>9.0277777777777787E-3</v>
      </c>
      <c r="M65" s="42">
        <f t="shared" si="2"/>
        <v>4.6296296296296363E-4</v>
      </c>
      <c r="N65" s="43">
        <v>3</v>
      </c>
      <c r="O65" s="42">
        <f>IF([1]Финишки!$H$4=0," ",VLOOKUP(B65,[1]Финишки!$G$4:$H$196,2,FALSE))</f>
        <v>1.9270833333333334E-2</v>
      </c>
      <c r="P65" s="42">
        <f t="shared" si="3"/>
        <v>1.9270833333333334E-2</v>
      </c>
      <c r="Q65" s="46">
        <f t="shared" si="4"/>
        <v>1.0243055555555556E-2</v>
      </c>
      <c r="R65" s="43">
        <v>6</v>
      </c>
      <c r="S65" s="42">
        <f>IF([1]Финишки!$K$4=0," ",VLOOKUP(B65,[1]Финишки!$J$4:$K$196,2,FALSE))</f>
        <v>2.0428240740740743E-2</v>
      </c>
      <c r="T65" s="42">
        <f t="shared" si="5"/>
        <v>2.0428240740740743E-2</v>
      </c>
      <c r="U65" s="42">
        <f t="shared" si="6"/>
        <v>1.1574074074074091E-3</v>
      </c>
      <c r="V65" s="43">
        <v>10</v>
      </c>
      <c r="W65" s="47">
        <f>IF([1]Финишки!$M$4=0," ",VLOOKUP(B65,[1]Финишки!$M$4:$N$196,2,FALSE))</f>
        <v>3.0462962962962966E-2</v>
      </c>
      <c r="X65" s="47">
        <f t="shared" si="7"/>
        <v>3.0462962962962966E-2</v>
      </c>
      <c r="Y65" s="42">
        <f t="shared" si="8"/>
        <v>1.0034722222222223E-2</v>
      </c>
      <c r="Z65" s="43">
        <v>2</v>
      </c>
      <c r="AA65" s="48">
        <f>IF([1]Финишки!$M$4=0," ",VLOOKUP(B65,[1]Финишки!$M$4:$N$196,2,FALSE))</f>
        <v>3.0462962962962966E-2</v>
      </c>
      <c r="AB65" s="48">
        <f t="shared" si="9"/>
        <v>3.0462962962962966E-2</v>
      </c>
      <c r="AC65" s="49">
        <f t="shared" ref="AC65:AC76" si="10">SUM(I65+AB65)</f>
        <v>3.9027777777777779E-2</v>
      </c>
      <c r="AD65" s="34">
        <f>AB65-AB62</f>
        <v>3.3217592592592604E-3</v>
      </c>
      <c r="AE65" s="58" t="s">
        <v>29</v>
      </c>
      <c r="AF65" s="109"/>
    </row>
    <row r="66" spans="1:32" x14ac:dyDescent="0.25">
      <c r="A66" s="55">
        <v>5</v>
      </c>
      <c r="B66" s="100">
        <v>57</v>
      </c>
      <c r="C66" s="101" t="s">
        <v>109</v>
      </c>
      <c r="D66" s="102" t="s">
        <v>110</v>
      </c>
      <c r="E66" s="103" t="s">
        <v>44</v>
      </c>
      <c r="F66" s="40">
        <v>0</v>
      </c>
      <c r="G66" s="24" t="s">
        <v>87</v>
      </c>
      <c r="H66" s="41">
        <f>IF([1]Финишки!$B$4=0," ",VLOOKUP(B66,[1]Финишки!$A$4:$B$199,2,FALSE))</f>
        <v>9.0740740740740729E-3</v>
      </c>
      <c r="I66" s="42">
        <f t="shared" si="0"/>
        <v>9.0740740740740729E-3</v>
      </c>
      <c r="J66" s="43">
        <v>12</v>
      </c>
      <c r="K66" s="42">
        <f>IF([1]Финишки!$E$4=0," ",VLOOKUP(B66,[1]Финишки!$D$4:$E$196,2,FALSE))</f>
        <v>9.7106481481481471E-3</v>
      </c>
      <c r="L66" s="44">
        <f t="shared" si="1"/>
        <v>9.7106481481481471E-3</v>
      </c>
      <c r="M66" s="42">
        <f t="shared" si="2"/>
        <v>6.3657407407407413E-4</v>
      </c>
      <c r="N66" s="43">
        <v>8</v>
      </c>
      <c r="O66" s="42">
        <f>IF([1]Финишки!$H$4=0," ",VLOOKUP(B66,[1]Финишки!$G$4:$H$196,2,FALSE))</f>
        <v>1.9918981481481482E-2</v>
      </c>
      <c r="P66" s="42">
        <f t="shared" si="3"/>
        <v>1.9918981481481482E-2</v>
      </c>
      <c r="Q66" s="46">
        <f t="shared" si="4"/>
        <v>1.0208333333333335E-2</v>
      </c>
      <c r="R66" s="43">
        <v>5</v>
      </c>
      <c r="S66" s="42">
        <f>IF([1]Финишки!$K$4=0," ",VLOOKUP(B66,[1]Финишки!$J$4:$K$196,2,FALSE))</f>
        <v>2.0960648148148148E-2</v>
      </c>
      <c r="T66" s="42">
        <f t="shared" si="5"/>
        <v>2.0960648148148148E-2</v>
      </c>
      <c r="U66" s="42">
        <f t="shared" si="6"/>
        <v>1.0416666666666664E-3</v>
      </c>
      <c r="V66" s="43">
        <v>5</v>
      </c>
      <c r="W66" s="47">
        <f>IF([1]Финишки!$M$4=0," ",VLOOKUP(B66,[1]Финишки!$M$4:$N$196,2,FALSE))</f>
        <v>3.0613425925925929E-2</v>
      </c>
      <c r="X66" s="47">
        <f t="shared" si="7"/>
        <v>3.0613425925925929E-2</v>
      </c>
      <c r="Y66" s="42">
        <f t="shared" si="8"/>
        <v>9.652777777777781E-3</v>
      </c>
      <c r="Z66" s="43">
        <v>1</v>
      </c>
      <c r="AA66" s="48">
        <f>IF([1]Финишки!$M$4=0," ",VLOOKUP(B66,[1]Финишки!$M$4:$N$196,2,FALSE))</f>
        <v>3.0613425925925929E-2</v>
      </c>
      <c r="AB66" s="48">
        <f t="shared" si="9"/>
        <v>3.0613425925925929E-2</v>
      </c>
      <c r="AC66" s="49">
        <f t="shared" si="10"/>
        <v>3.9687500000000001E-2</v>
      </c>
      <c r="AD66" s="34">
        <f>AB66-AB62</f>
        <v>3.4722222222222238E-3</v>
      </c>
      <c r="AE66" s="58" t="s">
        <v>29</v>
      </c>
      <c r="AF66" s="109"/>
    </row>
    <row r="67" spans="1:32" x14ac:dyDescent="0.25">
      <c r="A67" s="110">
        <v>6</v>
      </c>
      <c r="B67" s="100">
        <v>45</v>
      </c>
      <c r="C67" s="101" t="s">
        <v>92</v>
      </c>
      <c r="D67" s="102" t="s">
        <v>45</v>
      </c>
      <c r="E67" s="103" t="s">
        <v>44</v>
      </c>
      <c r="F67" s="40">
        <v>0</v>
      </c>
      <c r="G67" s="24" t="s">
        <v>28</v>
      </c>
      <c r="H67" s="41">
        <f>IF([1]Финишки!$B$4=0," ",VLOOKUP(B67,[1]Финишки!$A$4:$B$199,2,FALSE))</f>
        <v>8.0555555555555554E-3</v>
      </c>
      <c r="I67" s="42">
        <f t="shared" si="0"/>
        <v>8.0555555555555554E-3</v>
      </c>
      <c r="J67" s="43">
        <v>3</v>
      </c>
      <c r="K67" s="42">
        <f>IF([1]Финишки!$E$4=0," ",VLOOKUP(B67,[1]Финишки!$D$4:$E$196,2,FALSE))</f>
        <v>8.726851851851852E-3</v>
      </c>
      <c r="L67" s="44">
        <f t="shared" si="1"/>
        <v>8.726851851851852E-3</v>
      </c>
      <c r="M67" s="42">
        <f t="shared" si="2"/>
        <v>6.7129629629629657E-4</v>
      </c>
      <c r="N67" s="43">
        <v>12</v>
      </c>
      <c r="O67" s="42">
        <f>IF([1]Финишки!$H$4=0," ",VLOOKUP(B67,[1]Финишки!$G$4:$H$196,2,FALSE))</f>
        <v>1.9444444444444445E-2</v>
      </c>
      <c r="P67" s="42">
        <f t="shared" si="3"/>
        <v>1.9444444444444445E-2</v>
      </c>
      <c r="Q67" s="46">
        <f t="shared" si="4"/>
        <v>1.0717592592592593E-2</v>
      </c>
      <c r="R67" s="43">
        <v>7</v>
      </c>
      <c r="S67" s="42">
        <f>IF([1]Финишки!$K$4=0," ",VLOOKUP(B67,[1]Финишки!$J$4:$K$196,2,FALSE))</f>
        <v>2.0462962962962964E-2</v>
      </c>
      <c r="T67" s="42">
        <f t="shared" si="5"/>
        <v>2.0462962962962964E-2</v>
      </c>
      <c r="U67" s="42">
        <f t="shared" si="6"/>
        <v>1.0185185185185193E-3</v>
      </c>
      <c r="V67" s="43">
        <v>4</v>
      </c>
      <c r="W67" s="47">
        <f>IF([1]Финишки!$M$4=0," ",VLOOKUP(B67,[1]Финишки!$M$4:$N$196,2,FALSE))</f>
        <v>3.2256944444444442E-2</v>
      </c>
      <c r="X67" s="47">
        <f t="shared" si="7"/>
        <v>3.2256944444444442E-2</v>
      </c>
      <c r="Y67" s="42">
        <f t="shared" si="8"/>
        <v>1.1793981481481478E-2</v>
      </c>
      <c r="Z67" s="43">
        <v>12</v>
      </c>
      <c r="AA67" s="48">
        <f>IF([1]Финишки!$M$4=0," ",VLOOKUP(B67,[1]Финишки!$M$4:$N$196,2,FALSE))</f>
        <v>3.2256944444444442E-2</v>
      </c>
      <c r="AB67" s="48">
        <f t="shared" si="9"/>
        <v>3.2256944444444442E-2</v>
      </c>
      <c r="AC67" s="49">
        <f t="shared" si="10"/>
        <v>4.0312500000000001E-2</v>
      </c>
      <c r="AD67" s="34">
        <f>AB67-AB62</f>
        <v>5.1157407407407367E-3</v>
      </c>
      <c r="AE67" s="58" t="s">
        <v>29</v>
      </c>
      <c r="AF67" s="109"/>
    </row>
    <row r="68" spans="1:32" x14ac:dyDescent="0.25">
      <c r="A68" s="55">
        <v>7</v>
      </c>
      <c r="B68" s="100">
        <v>21</v>
      </c>
      <c r="C68" s="101" t="s">
        <v>52</v>
      </c>
      <c r="D68" s="102" t="s">
        <v>51</v>
      </c>
      <c r="E68" s="103" t="s">
        <v>44</v>
      </c>
      <c r="F68" s="40">
        <v>0</v>
      </c>
      <c r="G68" s="24" t="s">
        <v>28</v>
      </c>
      <c r="H68" s="41">
        <f>IF([1]Финишки!$B$4=0," ",VLOOKUP(B68,[1]Финишки!$A$4:$B$199,2,FALSE))</f>
        <v>9.3749999999999997E-3</v>
      </c>
      <c r="I68" s="42">
        <f t="shared" si="0"/>
        <v>9.3749999999999997E-3</v>
      </c>
      <c r="J68" s="43">
        <v>13</v>
      </c>
      <c r="K68" s="42">
        <f>IF([1]Финишки!$E$4=0," ",VLOOKUP(B68,[1]Финишки!$D$4:$E$196,2,FALSE))</f>
        <v>1.0023148148148147E-2</v>
      </c>
      <c r="L68" s="44">
        <f t="shared" si="1"/>
        <v>1.0023148148148147E-2</v>
      </c>
      <c r="M68" s="42">
        <f t="shared" si="2"/>
        <v>6.481481481481477E-4</v>
      </c>
      <c r="N68" s="43">
        <v>9</v>
      </c>
      <c r="O68" s="42">
        <f>IF([1]Финишки!$H$4=0," ",VLOOKUP(B68,[1]Финишки!$G$4:$H$196,2,FALSE))</f>
        <v>1.9918981481481482E-2</v>
      </c>
      <c r="P68" s="42">
        <f t="shared" si="3"/>
        <v>1.9918981481481482E-2</v>
      </c>
      <c r="Q68" s="46">
        <f t="shared" si="4"/>
        <v>9.8958333333333346E-3</v>
      </c>
      <c r="R68" s="43">
        <v>3</v>
      </c>
      <c r="S68" s="42">
        <f>IF([1]Финишки!$K$4=0," ",VLOOKUP(B68,[1]Финишки!$J$4:$K$196,2,FALSE))</f>
        <v>2.0659722222222222E-2</v>
      </c>
      <c r="T68" s="42">
        <f t="shared" si="5"/>
        <v>2.0659722222222222E-2</v>
      </c>
      <c r="U68" s="42">
        <f t="shared" si="6"/>
        <v>7.4074074074073973E-4</v>
      </c>
      <c r="V68" s="43">
        <v>2</v>
      </c>
      <c r="W68" s="47">
        <f>IF([1]Финишки!$M$4=0," ",VLOOKUP(B68,[1]Финишки!$M$4:$N$196,2,FALSE))</f>
        <v>3.2581018518518516E-2</v>
      </c>
      <c r="X68" s="47">
        <f t="shared" si="7"/>
        <v>3.2581018518518516E-2</v>
      </c>
      <c r="Y68" s="42">
        <f t="shared" si="8"/>
        <v>1.1921296296296294E-2</v>
      </c>
      <c r="Z68" s="43">
        <v>13</v>
      </c>
      <c r="AA68" s="48">
        <f>IF([1]Финишки!$M$4=0," ",VLOOKUP(B68,[1]Финишки!$M$4:$N$196,2,FALSE))</f>
        <v>3.2581018518518516E-2</v>
      </c>
      <c r="AB68" s="48">
        <f t="shared" si="9"/>
        <v>3.2581018518518516E-2</v>
      </c>
      <c r="AC68" s="49">
        <f t="shared" si="10"/>
        <v>4.1956018518518517E-2</v>
      </c>
      <c r="AD68" s="34">
        <f>AB68-AB62</f>
        <v>5.4398148148148105E-3</v>
      </c>
      <c r="AE68" s="58" t="s">
        <v>29</v>
      </c>
      <c r="AF68" s="109"/>
    </row>
    <row r="69" spans="1:32" x14ac:dyDescent="0.25">
      <c r="A69" s="110">
        <v>8</v>
      </c>
      <c r="B69" s="100">
        <v>50</v>
      </c>
      <c r="C69" s="104" t="s">
        <v>46</v>
      </c>
      <c r="D69" s="105" t="s">
        <v>30</v>
      </c>
      <c r="E69" s="105" t="s">
        <v>44</v>
      </c>
      <c r="F69" s="40">
        <v>0</v>
      </c>
      <c r="G69" s="24" t="s">
        <v>28</v>
      </c>
      <c r="H69" s="41">
        <f>IF([1]Финишки!$B$4=0," ",VLOOKUP(B69,[1]Финишки!$A$4:$B$199,2,FALSE))</f>
        <v>8.5416666666666679E-3</v>
      </c>
      <c r="I69" s="42">
        <f t="shared" si="0"/>
        <v>8.5416666666666679E-3</v>
      </c>
      <c r="J69" s="43">
        <v>5</v>
      </c>
      <c r="K69" s="42">
        <f>IF([1]Финишки!$E$4=0," ",VLOOKUP(B69,[1]Финишки!$D$4:$E$196,2,FALSE))</f>
        <v>9.0856481481481483E-3</v>
      </c>
      <c r="L69" s="44">
        <f t="shared" si="1"/>
        <v>9.0856481481481483E-3</v>
      </c>
      <c r="M69" s="42">
        <f t="shared" si="2"/>
        <v>5.4398148148148036E-4</v>
      </c>
      <c r="N69" s="43">
        <v>6</v>
      </c>
      <c r="O69" s="42">
        <f>IF([1]Финишки!$H$4=0," ",VLOOKUP(B69,[1]Финишки!$G$4:$H$196,2,FALSE))</f>
        <v>2.0914351851851851E-2</v>
      </c>
      <c r="P69" s="42">
        <f t="shared" si="3"/>
        <v>2.0914351851851851E-2</v>
      </c>
      <c r="Q69" s="46">
        <f t="shared" si="4"/>
        <v>1.1828703703703702E-2</v>
      </c>
      <c r="R69" s="43">
        <v>8</v>
      </c>
      <c r="S69" s="42">
        <f>IF([1]Финишки!$K$4=0," ",VLOOKUP(B69,[1]Финишки!$J$4:$K$196,2,FALSE))</f>
        <v>2.2025462962962958E-2</v>
      </c>
      <c r="T69" s="42">
        <f t="shared" si="5"/>
        <v>2.2025462962962958E-2</v>
      </c>
      <c r="U69" s="42">
        <f t="shared" si="6"/>
        <v>1.1111111111111079E-3</v>
      </c>
      <c r="V69" s="43">
        <v>8</v>
      </c>
      <c r="W69" s="47">
        <f>IF([1]Финишки!$M$4=0," ",VLOOKUP(B69,[1]Финишки!$M$4:$N$196,2,FALSE))</f>
        <v>3.2719907407407406E-2</v>
      </c>
      <c r="X69" s="47">
        <f t="shared" si="7"/>
        <v>3.2719907407407406E-2</v>
      </c>
      <c r="Y69" s="42">
        <f t="shared" si="8"/>
        <v>1.0694444444444447E-2</v>
      </c>
      <c r="Z69" s="43">
        <v>6</v>
      </c>
      <c r="AA69" s="48">
        <f>IF([1]Финишки!$M$4=0," ",VLOOKUP(B69,[1]Финишки!$M$4:$N$196,2,FALSE))</f>
        <v>3.2719907407407406E-2</v>
      </c>
      <c r="AB69" s="48">
        <f t="shared" si="9"/>
        <v>3.2719907407407406E-2</v>
      </c>
      <c r="AC69" s="49">
        <f t="shared" si="10"/>
        <v>4.1261574074074076E-2</v>
      </c>
      <c r="AD69" s="34">
        <f>AB69-AB62</f>
        <v>5.5787037037037003E-3</v>
      </c>
      <c r="AE69" s="58" t="s">
        <v>29</v>
      </c>
      <c r="AF69" s="109"/>
    </row>
    <row r="70" spans="1:32" x14ac:dyDescent="0.25">
      <c r="A70" s="55">
        <v>9</v>
      </c>
      <c r="B70" s="100">
        <v>55</v>
      </c>
      <c r="C70" s="101" t="s">
        <v>85</v>
      </c>
      <c r="D70" s="102" t="s">
        <v>86</v>
      </c>
      <c r="E70" s="103" t="s">
        <v>44</v>
      </c>
      <c r="F70" s="40">
        <v>0</v>
      </c>
      <c r="G70" s="24" t="s">
        <v>87</v>
      </c>
      <c r="H70" s="41">
        <f>IF([1]Финишки!$B$4=0," ",VLOOKUP(B70,[1]Финишки!$A$4:$B$199,2,FALSE))</f>
        <v>8.7037037037037031E-3</v>
      </c>
      <c r="I70" s="42">
        <f t="shared" si="0"/>
        <v>8.7037037037037031E-3</v>
      </c>
      <c r="J70" s="43">
        <v>11</v>
      </c>
      <c r="K70" s="42">
        <f>IF([1]Финишки!$E$4=0," ",VLOOKUP(B70,[1]Финишки!$D$4:$E$196,2,FALSE))</f>
        <v>9.4675925925925917E-3</v>
      </c>
      <c r="L70" s="44">
        <f t="shared" si="1"/>
        <v>9.4675925925925917E-3</v>
      </c>
      <c r="M70" s="42">
        <f t="shared" si="2"/>
        <v>7.638888888888886E-4</v>
      </c>
      <c r="N70" s="43">
        <v>14</v>
      </c>
      <c r="O70" s="42">
        <f>IF([1]Финишки!$H$4=0," ",VLOOKUP(B70,[1]Финишки!$G$4:$H$196,2,FALSE))</f>
        <v>2.1759259259259259E-2</v>
      </c>
      <c r="P70" s="42">
        <f t="shared" si="3"/>
        <v>2.1759259259259259E-2</v>
      </c>
      <c r="Q70" s="46">
        <f t="shared" si="4"/>
        <v>1.2291666666666668E-2</v>
      </c>
      <c r="R70" s="43">
        <v>9</v>
      </c>
      <c r="S70" s="42">
        <f>IF([1]Финишки!$K$4=0," ",VLOOKUP(B70,[1]Финишки!$J$4:$K$196,2,FALSE))</f>
        <v>2.2881944444444444E-2</v>
      </c>
      <c r="T70" s="42">
        <f t="shared" si="5"/>
        <v>2.2881944444444444E-2</v>
      </c>
      <c r="U70" s="42">
        <f t="shared" si="6"/>
        <v>1.1226851851851849E-3</v>
      </c>
      <c r="V70" s="43">
        <v>9</v>
      </c>
      <c r="W70" s="47">
        <f>IF([1]Финишки!$M$4=0," ",VLOOKUP(B70,[1]Финишки!$M$4:$N$196,2,FALSE))</f>
        <v>3.4131944444444444E-2</v>
      </c>
      <c r="X70" s="47">
        <f t="shared" si="7"/>
        <v>3.4131944444444444E-2</v>
      </c>
      <c r="Y70" s="42">
        <f t="shared" si="8"/>
        <v>1.125E-2</v>
      </c>
      <c r="Z70" s="43">
        <v>8</v>
      </c>
      <c r="AA70" s="48">
        <f>IF([1]Финишки!$M$4=0," ",VLOOKUP(B70,[1]Финишки!$M$4:$N$196,2,FALSE))</f>
        <v>3.4131944444444444E-2</v>
      </c>
      <c r="AB70" s="48">
        <f t="shared" si="9"/>
        <v>3.4131944444444444E-2</v>
      </c>
      <c r="AC70" s="49">
        <f t="shared" si="10"/>
        <v>4.283564814814815E-2</v>
      </c>
      <c r="AD70" s="34">
        <f>AB70-AB62</f>
        <v>6.9907407407407383E-3</v>
      </c>
      <c r="AE70" s="58" t="s">
        <v>31</v>
      </c>
      <c r="AF70" s="109"/>
    </row>
    <row r="71" spans="1:32" x14ac:dyDescent="0.25">
      <c r="A71" s="110">
        <v>10</v>
      </c>
      <c r="B71" s="100">
        <v>49</v>
      </c>
      <c r="C71" s="101" t="s">
        <v>88</v>
      </c>
      <c r="D71" s="102" t="s">
        <v>43</v>
      </c>
      <c r="E71" s="103"/>
      <c r="F71" s="40">
        <v>0</v>
      </c>
      <c r="G71" s="24" t="s">
        <v>28</v>
      </c>
      <c r="H71" s="41">
        <f>IF([1]Финишки!$B$4=0," ",VLOOKUP(B71,[1]Финишки!$A$4:$B$199,2,FALSE))</f>
        <v>8.5532407407407415E-3</v>
      </c>
      <c r="I71" s="42">
        <f t="shared" si="0"/>
        <v>8.5532407407407415E-3</v>
      </c>
      <c r="J71" s="43">
        <v>6</v>
      </c>
      <c r="K71" s="42">
        <f>IF([1]Финишки!$E$4=0," ",VLOOKUP(B71,[1]Финишки!$D$4:$E$196,2,FALSE))</f>
        <v>9.0624999999999994E-3</v>
      </c>
      <c r="L71" s="44">
        <f t="shared" si="1"/>
        <v>9.0624999999999994E-3</v>
      </c>
      <c r="M71" s="42">
        <f t="shared" si="2"/>
        <v>5.0925925925925791E-4</v>
      </c>
      <c r="N71" s="43">
        <v>5</v>
      </c>
      <c r="O71" s="42">
        <f>IF([1]Финишки!$H$4=0," ",VLOOKUP(B71,[1]Финишки!$G$4:$H$196,2,FALSE))</f>
        <v>2.1736111111111112E-2</v>
      </c>
      <c r="P71" s="42">
        <f t="shared" si="3"/>
        <v>2.1736111111111112E-2</v>
      </c>
      <c r="Q71" s="46">
        <f t="shared" si="4"/>
        <v>1.2673611111111113E-2</v>
      </c>
      <c r="R71" s="43">
        <v>10</v>
      </c>
      <c r="S71" s="42">
        <f>IF([1]Финишки!$K$4=0," ",VLOOKUP(B71,[1]Финишки!$J$4:$K$196,2,FALSE))</f>
        <v>2.2962962962962966E-2</v>
      </c>
      <c r="T71" s="42">
        <f t="shared" si="5"/>
        <v>2.2962962962962966E-2</v>
      </c>
      <c r="U71" s="42">
        <f t="shared" si="6"/>
        <v>1.226851851851854E-3</v>
      </c>
      <c r="V71" s="43">
        <v>11</v>
      </c>
      <c r="W71" s="47">
        <f>IF([1]Финишки!$M$4=0," ",VLOOKUP(B71,[1]Финишки!$M$4:$N$196,2,FALSE))</f>
        <v>3.5046296296296298E-2</v>
      </c>
      <c r="X71" s="47">
        <f t="shared" si="7"/>
        <v>3.5046296296296298E-2</v>
      </c>
      <c r="Y71" s="42">
        <f t="shared" si="8"/>
        <v>1.2083333333333331E-2</v>
      </c>
      <c r="Z71" s="43">
        <v>14</v>
      </c>
      <c r="AA71" s="48">
        <f>IF([1]Финишки!$M$4=0," ",VLOOKUP(B71,[1]Финишки!$M$4:$N$196,2,FALSE))</f>
        <v>3.5046296296296298E-2</v>
      </c>
      <c r="AB71" s="48">
        <f t="shared" si="9"/>
        <v>3.5046296296296298E-2</v>
      </c>
      <c r="AC71" s="49">
        <f t="shared" si="10"/>
        <v>4.3599537037037041E-2</v>
      </c>
      <c r="AD71" s="34">
        <f>AB71-AB62</f>
        <v>7.905092592592592E-3</v>
      </c>
      <c r="AE71" s="58" t="s">
        <v>31</v>
      </c>
      <c r="AF71" s="109"/>
    </row>
    <row r="72" spans="1:32" x14ac:dyDescent="0.25">
      <c r="A72" s="55">
        <v>11</v>
      </c>
      <c r="B72" s="100">
        <v>47</v>
      </c>
      <c r="C72" s="101" t="s">
        <v>111</v>
      </c>
      <c r="D72" s="102" t="s">
        <v>47</v>
      </c>
      <c r="E72" s="103" t="s">
        <v>44</v>
      </c>
      <c r="F72" s="40">
        <v>0</v>
      </c>
      <c r="G72" s="24" t="s">
        <v>28</v>
      </c>
      <c r="H72" s="41">
        <f>IF([1]Финишки!$B$4=0," ",VLOOKUP(B72,[1]Финишки!$A$4:$B$199,2,FALSE))</f>
        <v>9.3981481481481485E-3</v>
      </c>
      <c r="I72" s="42">
        <f t="shared" si="0"/>
        <v>9.3981481481481485E-3</v>
      </c>
      <c r="J72" s="43">
        <v>14</v>
      </c>
      <c r="K72" s="42">
        <f>IF([1]Финишки!$E$4=0," ",VLOOKUP(B72,[1]Финишки!$D$4:$E$196,2,FALSE))</f>
        <v>1.0127314814814815E-2</v>
      </c>
      <c r="L72" s="44">
        <f t="shared" si="1"/>
        <v>1.0127314814814815E-2</v>
      </c>
      <c r="M72" s="42">
        <f t="shared" si="2"/>
        <v>7.2916666666666616E-4</v>
      </c>
      <c r="N72" s="43">
        <v>13</v>
      </c>
      <c r="O72" s="42">
        <f>IF([1]Финишки!$H$4=0," ",VLOOKUP(B72,[1]Финишки!$G$4:$H$196,2,FALSE))</f>
        <v>2.3043981481481481E-2</v>
      </c>
      <c r="P72" s="42">
        <f t="shared" si="3"/>
        <v>2.3043981481481481E-2</v>
      </c>
      <c r="Q72" s="46">
        <f t="shared" si="4"/>
        <v>1.2916666666666667E-2</v>
      </c>
      <c r="R72" s="43">
        <v>11</v>
      </c>
      <c r="S72" s="42">
        <f>IF([1]Финишки!$K$4=0," ",VLOOKUP(B72,[1]Финишки!$J$4:$K$196,2,FALSE))</f>
        <v>2.4131944444444445E-2</v>
      </c>
      <c r="T72" s="42">
        <f t="shared" si="5"/>
        <v>2.4131944444444445E-2</v>
      </c>
      <c r="U72" s="42">
        <f t="shared" si="6"/>
        <v>1.0879629629629642E-3</v>
      </c>
      <c r="V72" s="43">
        <v>6</v>
      </c>
      <c r="W72" s="47">
        <f>IF([1]Финишки!$M$4=0," ",VLOOKUP(B72,[1]Финишки!$M$4:$N$196,2,FALSE))</f>
        <v>3.5532407407407408E-2</v>
      </c>
      <c r="X72" s="47">
        <f t="shared" si="7"/>
        <v>3.5532407407407408E-2</v>
      </c>
      <c r="Y72" s="42">
        <f t="shared" si="8"/>
        <v>1.1400462962962963E-2</v>
      </c>
      <c r="Z72" s="43">
        <v>11</v>
      </c>
      <c r="AA72" s="48">
        <f>IF([1]Финишки!$M$4=0," ",VLOOKUP(B72,[1]Финишки!$M$4:$N$196,2,FALSE))</f>
        <v>3.5532407407407408E-2</v>
      </c>
      <c r="AB72" s="48">
        <f t="shared" si="9"/>
        <v>3.5532407407407408E-2</v>
      </c>
      <c r="AC72" s="49">
        <f t="shared" si="10"/>
        <v>4.4930555555555557E-2</v>
      </c>
      <c r="AD72" s="34">
        <f>AB72-AB62</f>
        <v>8.3912037037037028E-3</v>
      </c>
      <c r="AE72" s="58" t="s">
        <v>31</v>
      </c>
      <c r="AF72" s="109"/>
    </row>
    <row r="73" spans="1:32" x14ac:dyDescent="0.25">
      <c r="A73" s="110">
        <v>12</v>
      </c>
      <c r="B73" s="100">
        <v>48</v>
      </c>
      <c r="C73" s="101" t="s">
        <v>89</v>
      </c>
      <c r="D73" s="102" t="s">
        <v>30</v>
      </c>
      <c r="E73" s="103"/>
      <c r="F73" s="40">
        <v>0</v>
      </c>
      <c r="G73" s="24" t="s">
        <v>28</v>
      </c>
      <c r="H73" s="41">
        <f>IF([1]Финишки!$B$4=0," ",VLOOKUP(B73,[1]Финишки!$A$4:$B$199,2,FALSE))</f>
        <v>8.5763888888888886E-3</v>
      </c>
      <c r="I73" s="42">
        <f t="shared" si="0"/>
        <v>8.5763888888888886E-3</v>
      </c>
      <c r="J73" s="43">
        <v>8</v>
      </c>
      <c r="K73" s="42">
        <f>IF([1]Финишки!$E$4=0," ",VLOOKUP(B73,[1]Финишки!$D$4:$E$196,2,FALSE))</f>
        <v>9.1319444444444443E-3</v>
      </c>
      <c r="L73" s="44">
        <f t="shared" si="1"/>
        <v>9.1319444444444443E-3</v>
      </c>
      <c r="M73" s="42">
        <f t="shared" si="2"/>
        <v>5.5555555555555566E-4</v>
      </c>
      <c r="N73" s="43">
        <v>7</v>
      </c>
      <c r="O73" s="42">
        <f>IF([1]Финишки!$H$4=0," ",VLOOKUP(B73,[1]Финишки!$G$4:$H$196,2,FALSE))</f>
        <v>2.3692129629629629E-2</v>
      </c>
      <c r="P73" s="42">
        <f t="shared" si="3"/>
        <v>2.3692129629629629E-2</v>
      </c>
      <c r="Q73" s="46">
        <f t="shared" si="4"/>
        <v>1.4560185185185185E-2</v>
      </c>
      <c r="R73" s="43">
        <v>12</v>
      </c>
      <c r="S73" s="42">
        <f>IF([1]Финишки!$K$4=0," ",VLOOKUP(B73,[1]Финишки!$J$4:$K$196,2,FALSE))</f>
        <v>2.508101851851852E-2</v>
      </c>
      <c r="T73" s="42">
        <f t="shared" si="5"/>
        <v>2.508101851851852E-2</v>
      </c>
      <c r="U73" s="42">
        <f t="shared" si="6"/>
        <v>1.3888888888888909E-3</v>
      </c>
      <c r="V73" s="43">
        <v>13</v>
      </c>
      <c r="W73" s="47">
        <f>IF([1]Финишки!$M$4=0," ",VLOOKUP(B73,[1]Финишки!$M$4:$N$196,2,FALSE))</f>
        <v>3.619212962962963E-2</v>
      </c>
      <c r="X73" s="47">
        <f t="shared" si="7"/>
        <v>3.619212962962963E-2</v>
      </c>
      <c r="Y73" s="42">
        <f t="shared" si="8"/>
        <v>1.111111111111111E-2</v>
      </c>
      <c r="Z73" s="43">
        <v>7</v>
      </c>
      <c r="AA73" s="48">
        <f>IF([1]Финишки!$M$4=0," ",VLOOKUP(B73,[1]Финишки!$M$4:$N$196,2,FALSE))</f>
        <v>3.619212962962963E-2</v>
      </c>
      <c r="AB73" s="48">
        <f t="shared" si="9"/>
        <v>3.619212962962963E-2</v>
      </c>
      <c r="AC73" s="49">
        <f t="shared" si="10"/>
        <v>4.476851851851852E-2</v>
      </c>
      <c r="AD73" s="34">
        <f>AB73-AB62</f>
        <v>9.0509259259259241E-3</v>
      </c>
      <c r="AE73" s="58" t="s">
        <v>59</v>
      </c>
      <c r="AF73" s="109"/>
    </row>
    <row r="74" spans="1:32" x14ac:dyDescent="0.25">
      <c r="A74" s="55">
        <v>13</v>
      </c>
      <c r="B74" s="100">
        <v>54</v>
      </c>
      <c r="C74" s="101" t="s">
        <v>112</v>
      </c>
      <c r="D74" s="102" t="s">
        <v>86</v>
      </c>
      <c r="E74" s="103"/>
      <c r="F74" s="40">
        <v>0</v>
      </c>
      <c r="G74" s="24" t="s">
        <v>28</v>
      </c>
      <c r="H74" s="41">
        <f>IF([1]Финишки!$B$4=0," ",VLOOKUP(B74,[1]Финишки!$A$4:$B$199,2,FALSE))</f>
        <v>8.6921296296296312E-3</v>
      </c>
      <c r="I74" s="42">
        <f t="shared" si="0"/>
        <v>8.6921296296296312E-3</v>
      </c>
      <c r="J74" s="43">
        <v>10</v>
      </c>
      <c r="K74" s="42">
        <f>IF([1]Финишки!$E$4=0," ",VLOOKUP(B74,[1]Финишки!$D$4:$E$196,2,FALSE))</f>
        <v>9.1782407407407403E-3</v>
      </c>
      <c r="L74" s="44">
        <f t="shared" si="1"/>
        <v>9.1782407407407403E-3</v>
      </c>
      <c r="M74" s="42">
        <f t="shared" si="2"/>
        <v>4.8611111111110904E-4</v>
      </c>
      <c r="N74" s="43">
        <v>4</v>
      </c>
      <c r="O74" s="42">
        <f>IF([1]Финишки!$H$4=0," ",VLOOKUP(B74,[1]Финишки!$G$4:$H$196,2,FALSE))</f>
        <v>2.5474537037037035E-2</v>
      </c>
      <c r="P74" s="42">
        <f t="shared" si="3"/>
        <v>2.5474537037037035E-2</v>
      </c>
      <c r="Q74" s="46">
        <f t="shared" si="4"/>
        <v>1.6296296296296295E-2</v>
      </c>
      <c r="R74" s="43">
        <v>14</v>
      </c>
      <c r="S74" s="42">
        <f>IF([1]Финишки!$K$4=0," ",VLOOKUP(B74,[1]Финишки!$J$4:$K$196,2,FALSE))</f>
        <v>2.7337962962962963E-2</v>
      </c>
      <c r="T74" s="42">
        <f t="shared" si="5"/>
        <v>2.7337962962962963E-2</v>
      </c>
      <c r="U74" s="42">
        <f t="shared" si="6"/>
        <v>1.8634259259259281E-3</v>
      </c>
      <c r="V74" s="43">
        <v>15</v>
      </c>
      <c r="W74" s="47">
        <f>IF([1]Финишки!$M$4=0," ",VLOOKUP(B74,[1]Финишки!$M$4:$N$196,2,FALSE))</f>
        <v>3.858796296296297E-2</v>
      </c>
      <c r="X74" s="47">
        <f t="shared" si="7"/>
        <v>3.858796296296297E-2</v>
      </c>
      <c r="Y74" s="42">
        <f t="shared" si="8"/>
        <v>1.1250000000000007E-2</v>
      </c>
      <c r="Z74" s="43">
        <v>9</v>
      </c>
      <c r="AA74" s="48">
        <f>IF([1]Финишки!$M$4=0," ",VLOOKUP(B74,[1]Финишки!$M$4:$N$196,2,FALSE))</f>
        <v>3.858796296296297E-2</v>
      </c>
      <c r="AB74" s="48">
        <f t="shared" si="9"/>
        <v>3.858796296296297E-2</v>
      </c>
      <c r="AC74" s="49">
        <f t="shared" si="10"/>
        <v>4.7280092592592603E-2</v>
      </c>
      <c r="AD74" s="34">
        <f>AB74-AB62</f>
        <v>1.1446759259259264E-2</v>
      </c>
      <c r="AE74" s="58" t="s">
        <v>49</v>
      </c>
      <c r="AF74" s="109"/>
    </row>
    <row r="75" spans="1:32" x14ac:dyDescent="0.25">
      <c r="A75" s="110">
        <v>14</v>
      </c>
      <c r="B75" s="100">
        <v>53</v>
      </c>
      <c r="C75" s="101" t="s">
        <v>90</v>
      </c>
      <c r="D75" s="102" t="s">
        <v>83</v>
      </c>
      <c r="E75" s="103" t="s">
        <v>44</v>
      </c>
      <c r="F75" s="40">
        <v>0</v>
      </c>
      <c r="G75" s="24" t="s">
        <v>87</v>
      </c>
      <c r="H75" s="41">
        <f>IF([1]Финишки!$B$4=0," ",VLOOKUP(B75,[1]Финишки!$A$4:$B$199,2,FALSE))</f>
        <v>8.6805555555555559E-3</v>
      </c>
      <c r="I75" s="42">
        <f t="shared" si="0"/>
        <v>8.6805555555555559E-3</v>
      </c>
      <c r="J75" s="43">
        <v>9</v>
      </c>
      <c r="K75" s="42">
        <f>IF([1]Финишки!$E$4=0," ",VLOOKUP(B75,[1]Финишки!$D$4:$E$196,2,FALSE))</f>
        <v>9.5138888888888894E-3</v>
      </c>
      <c r="L75" s="44">
        <f t="shared" si="1"/>
        <v>9.5138888888888894E-3</v>
      </c>
      <c r="M75" s="42">
        <f t="shared" si="2"/>
        <v>8.333333333333335E-4</v>
      </c>
      <c r="N75" s="43">
        <v>15</v>
      </c>
      <c r="O75" s="42">
        <f>IF([1]Финишки!$H$4=0," ",VLOOKUP(B75,[1]Финишки!$G$4:$H$196,2,FALSE))</f>
        <v>2.6469907407407411E-2</v>
      </c>
      <c r="P75" s="42">
        <f t="shared" si="3"/>
        <v>2.6469907407407411E-2</v>
      </c>
      <c r="Q75" s="46">
        <f t="shared" si="4"/>
        <v>1.6956018518518523E-2</v>
      </c>
      <c r="R75" s="43">
        <v>15</v>
      </c>
      <c r="S75" s="42">
        <f>IF([1]Финишки!$K$4=0," ",VLOOKUP(B75,[1]Финишки!$J$4:$K$196,2,FALSE))</f>
        <v>2.7939814814814817E-2</v>
      </c>
      <c r="T75" s="42">
        <f t="shared" si="5"/>
        <v>2.7939814814814817E-2</v>
      </c>
      <c r="U75" s="42">
        <f t="shared" si="6"/>
        <v>1.4699074074074059E-3</v>
      </c>
      <c r="V75" s="43">
        <v>14</v>
      </c>
      <c r="W75" s="47">
        <f>IF([1]Финишки!$M$4=0," ",VLOOKUP(B75,[1]Финишки!$M$4:$N$196,2,FALSE))</f>
        <v>3.920138888888889E-2</v>
      </c>
      <c r="X75" s="47">
        <f t="shared" si="7"/>
        <v>3.920138888888889E-2</v>
      </c>
      <c r="Y75" s="42">
        <f t="shared" si="8"/>
        <v>1.1261574074074073E-2</v>
      </c>
      <c r="Z75" s="43">
        <v>10</v>
      </c>
      <c r="AA75" s="48">
        <f>IF([1]Финишки!$M$4=0," ",VLOOKUP(B75,[1]Финишки!$M$4:$N$196,2,FALSE))</f>
        <v>3.920138888888889E-2</v>
      </c>
      <c r="AB75" s="48">
        <f t="shared" si="9"/>
        <v>3.920138888888889E-2</v>
      </c>
      <c r="AC75" s="49">
        <f t="shared" si="10"/>
        <v>4.7881944444444449E-2</v>
      </c>
      <c r="AD75" s="34">
        <f>AB75-AB62</f>
        <v>1.2060185185185184E-2</v>
      </c>
      <c r="AE75" s="58" t="s">
        <v>49</v>
      </c>
      <c r="AF75" s="109"/>
    </row>
    <row r="76" spans="1:32" x14ac:dyDescent="0.25">
      <c r="A76" s="55">
        <v>15</v>
      </c>
      <c r="B76" s="100">
        <v>46</v>
      </c>
      <c r="C76" s="101" t="s">
        <v>113</v>
      </c>
      <c r="D76" s="102" t="s">
        <v>47</v>
      </c>
      <c r="E76" s="103" t="s">
        <v>44</v>
      </c>
      <c r="F76" s="40">
        <v>0</v>
      </c>
      <c r="G76" s="24" t="s">
        <v>28</v>
      </c>
      <c r="H76" s="41">
        <f>IF([1]Финишки!$B$4=0," ",VLOOKUP(B76,[1]Финишки!$A$4:$B$199,2,FALSE))</f>
        <v>1.0775462962962964E-2</v>
      </c>
      <c r="I76" s="42">
        <f t="shared" si="0"/>
        <v>1.0775462962962964E-2</v>
      </c>
      <c r="J76" s="43">
        <v>15</v>
      </c>
      <c r="K76" s="42">
        <f>IF([1]Финишки!$E$4=0," ",VLOOKUP(B76,[1]Финишки!$D$4:$E$196,2,FALSE))</f>
        <v>1.1435185185185185E-2</v>
      </c>
      <c r="L76" s="44">
        <f t="shared" si="1"/>
        <v>1.1435185185185185E-2</v>
      </c>
      <c r="M76" s="42">
        <f t="shared" si="2"/>
        <v>6.5972222222222127E-4</v>
      </c>
      <c r="N76" s="43">
        <v>10</v>
      </c>
      <c r="O76" s="42">
        <f>IF([1]Финишки!$H$4=0," ",VLOOKUP(B76,[1]Финишки!$G$4:$H$196,2,FALSE))</f>
        <v>2.6898148148148147E-2</v>
      </c>
      <c r="P76" s="42">
        <f t="shared" si="3"/>
        <v>2.6898148148148147E-2</v>
      </c>
      <c r="Q76" s="46">
        <f t="shared" si="4"/>
        <v>1.5462962962962961E-2</v>
      </c>
      <c r="R76" s="43">
        <v>13</v>
      </c>
      <c r="S76" s="42">
        <f>IF([1]Финишки!$K$4=0," ",VLOOKUP(B76,[1]Финишки!$J$4:$K$196,2,FALSE))</f>
        <v>2.8182870370370372E-2</v>
      </c>
      <c r="T76" s="42">
        <f t="shared" si="5"/>
        <v>2.8182870370370372E-2</v>
      </c>
      <c r="U76" s="42">
        <f t="shared" si="6"/>
        <v>1.2847222222222253E-3</v>
      </c>
      <c r="V76" s="43">
        <v>12</v>
      </c>
      <c r="W76" s="47">
        <f>IF([1]Финишки!$M$4=0," ",VLOOKUP(B76,[1]Финишки!$M$4:$N$196,2,FALSE))</f>
        <v>4.1030092592592597E-2</v>
      </c>
      <c r="X76" s="47">
        <f t="shared" si="7"/>
        <v>4.1030092592592597E-2</v>
      </c>
      <c r="Y76" s="42">
        <f t="shared" si="8"/>
        <v>1.2847222222222225E-2</v>
      </c>
      <c r="Z76" s="43">
        <v>15</v>
      </c>
      <c r="AA76" s="48">
        <f>IF([1]Финишки!$M$4=0," ",VLOOKUP(B76,[1]Финишки!$M$4:$N$196,2,FALSE))</f>
        <v>4.1030092592592597E-2</v>
      </c>
      <c r="AB76" s="48">
        <f t="shared" si="9"/>
        <v>4.1030092592592597E-2</v>
      </c>
      <c r="AC76" s="49">
        <f t="shared" si="10"/>
        <v>5.1805555555555563E-2</v>
      </c>
      <c r="AD76" s="34">
        <f>AB76-AB62</f>
        <v>1.3888888888888892E-2</v>
      </c>
      <c r="AE76" s="58" t="s">
        <v>66</v>
      </c>
      <c r="AF76" s="109"/>
    </row>
    <row r="77" spans="1:32" ht="15.75" thickBot="1" x14ac:dyDescent="0.3">
      <c r="A77" s="59"/>
      <c r="B77" s="60"/>
      <c r="C77" s="61"/>
      <c r="D77" s="62"/>
      <c r="E77" s="62"/>
      <c r="F77" s="63"/>
      <c r="G77" s="64"/>
      <c r="H77" s="65"/>
      <c r="I77" s="66"/>
      <c r="J77" s="67"/>
      <c r="K77" s="66"/>
      <c r="L77" s="68"/>
      <c r="M77" s="69"/>
      <c r="N77" s="67"/>
      <c r="O77" s="66"/>
      <c r="P77" s="66"/>
      <c r="Q77" s="70"/>
      <c r="R77" s="67"/>
      <c r="S77" s="66"/>
      <c r="T77" s="66"/>
      <c r="U77" s="66"/>
      <c r="V77" s="67"/>
      <c r="W77" s="71"/>
      <c r="X77" s="71"/>
      <c r="Y77" s="66"/>
      <c r="Z77" s="67"/>
      <c r="AA77" s="72"/>
      <c r="AB77" s="72"/>
      <c r="AC77" s="72"/>
      <c r="AD77" s="73"/>
      <c r="AE77" s="128"/>
      <c r="AF77" s="74"/>
    </row>
    <row r="78" spans="1:32" x14ac:dyDescent="0.25">
      <c r="A78" s="75"/>
      <c r="B78" s="76"/>
      <c r="C78" s="77"/>
      <c r="D78" s="75"/>
      <c r="E78" s="75"/>
      <c r="F78" s="78"/>
      <c r="G78" s="75"/>
      <c r="H78" s="79"/>
      <c r="I78" s="79"/>
      <c r="J78" s="79"/>
      <c r="K78" s="79"/>
      <c r="L78" s="79"/>
      <c r="M78" s="79"/>
      <c r="N78" s="79"/>
      <c r="O78" s="79"/>
      <c r="P78" s="79"/>
      <c r="Q78" s="80"/>
      <c r="R78" s="80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81"/>
      <c r="AE78" s="81"/>
    </row>
    <row r="79" spans="1:32" x14ac:dyDescent="0.25">
      <c r="A79" s="75"/>
      <c r="B79" s="76"/>
      <c r="C79" s="77"/>
      <c r="D79" s="75"/>
      <c r="E79" s="75"/>
      <c r="F79" s="78"/>
      <c r="G79" s="75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0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81"/>
      <c r="AE79" s="81"/>
    </row>
    <row r="80" spans="1:32" x14ac:dyDescent="0.25">
      <c r="A80" s="75"/>
      <c r="B80" s="76"/>
      <c r="C80" s="134" t="s">
        <v>33</v>
      </c>
      <c r="D80" s="75"/>
      <c r="E80" s="75"/>
      <c r="F80" s="78"/>
      <c r="G80" s="134" t="s">
        <v>34</v>
      </c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0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81"/>
      <c r="AE80" s="81"/>
    </row>
    <row r="81" spans="1:31" x14ac:dyDescent="0.25">
      <c r="A81" s="75"/>
      <c r="B81" s="76"/>
      <c r="C81" s="75"/>
      <c r="D81" s="75"/>
      <c r="E81" s="75"/>
      <c r="F81" s="78"/>
      <c r="G81" s="82"/>
      <c r="H81" s="79"/>
      <c r="I81" s="79"/>
      <c r="J81" s="79"/>
      <c r="K81" s="79"/>
      <c r="L81" s="79"/>
      <c r="M81" s="79"/>
      <c r="N81" s="79"/>
      <c r="O81" s="79"/>
      <c r="P81" s="79"/>
      <c r="Q81" s="80"/>
      <c r="R81" s="80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81"/>
      <c r="AE81" s="81"/>
    </row>
    <row r="82" spans="1:31" x14ac:dyDescent="0.25">
      <c r="A82" s="75"/>
      <c r="B82" s="76"/>
      <c r="C82" s="134" t="s">
        <v>35</v>
      </c>
      <c r="D82" s="75"/>
      <c r="E82" s="75"/>
      <c r="F82" s="78"/>
      <c r="G82" s="134" t="s">
        <v>36</v>
      </c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0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81"/>
      <c r="AE82" s="81"/>
    </row>
    <row r="83" spans="1:31" x14ac:dyDescent="0.25">
      <c r="A83" s="75"/>
      <c r="B83" s="76"/>
      <c r="C83" s="75"/>
      <c r="D83" s="75"/>
      <c r="E83" s="75"/>
      <c r="F83" s="78"/>
      <c r="G83" s="82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0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81"/>
      <c r="AE83" s="81"/>
    </row>
    <row r="84" spans="1:31" x14ac:dyDescent="0.25">
      <c r="A84" s="75"/>
      <c r="B84" s="76"/>
      <c r="C84" s="134" t="s">
        <v>37</v>
      </c>
      <c r="D84" s="75"/>
      <c r="E84" s="75"/>
      <c r="F84" s="78"/>
      <c r="G84" s="82" t="s">
        <v>38</v>
      </c>
      <c r="H84" s="79"/>
      <c r="I84" s="79"/>
      <c r="J84" s="79"/>
      <c r="K84" s="79"/>
      <c r="L84" s="79"/>
      <c r="M84" s="79"/>
      <c r="N84" s="79"/>
      <c r="O84" s="79"/>
      <c r="P84" s="79"/>
      <c r="Q84" s="80"/>
      <c r="R84" s="80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81"/>
      <c r="AE84" s="81"/>
    </row>
    <row r="85" spans="1:31" x14ac:dyDescent="0.25">
      <c r="A85" s="75"/>
      <c r="B85" s="76"/>
      <c r="C85" s="75"/>
      <c r="D85" s="75"/>
      <c r="E85" s="75"/>
      <c r="F85" s="78"/>
      <c r="G85" s="82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0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81"/>
      <c r="AE85" s="81"/>
    </row>
    <row r="86" spans="1:31" x14ac:dyDescent="0.25">
      <c r="A86" s="75"/>
      <c r="B86" s="76"/>
      <c r="C86" s="83" t="s">
        <v>39</v>
      </c>
      <c r="D86" s="75"/>
      <c r="E86" s="75"/>
      <c r="F86" s="78"/>
      <c r="G86" s="84" t="s">
        <v>77</v>
      </c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80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81"/>
      <c r="AE86" s="81"/>
    </row>
    <row r="87" spans="1:31" x14ac:dyDescent="0.25">
      <c r="A87" s="75"/>
      <c r="B87" s="76"/>
      <c r="C87" s="134"/>
      <c r="D87" s="75"/>
      <c r="E87" s="75"/>
      <c r="F87" s="78"/>
      <c r="G87" s="82"/>
      <c r="H87" s="79"/>
      <c r="I87" s="79"/>
      <c r="J87" s="79"/>
      <c r="K87" s="79"/>
      <c r="L87" s="79"/>
      <c r="M87" s="79"/>
      <c r="N87" s="79"/>
      <c r="O87" s="79"/>
      <c r="P87" s="79"/>
      <c r="Q87" s="80"/>
      <c r="R87" s="80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81"/>
      <c r="AE87" s="81"/>
    </row>
    <row r="88" spans="1:31" x14ac:dyDescent="0.25">
      <c r="A88" s="75"/>
      <c r="B88" s="76"/>
      <c r="C88" s="83"/>
      <c r="D88" s="75"/>
      <c r="E88" s="75"/>
      <c r="F88" s="78"/>
      <c r="G88" s="84"/>
      <c r="H88" s="85"/>
      <c r="I88" s="85"/>
      <c r="J88" s="85"/>
      <c r="K88" s="85"/>
      <c r="L88" s="85"/>
      <c r="M88" s="85"/>
      <c r="N88" s="85"/>
      <c r="O88" s="85"/>
      <c r="P88" s="85"/>
      <c r="Q88" s="86"/>
      <c r="R88" s="86"/>
      <c r="S88" s="85"/>
      <c r="T88" s="85"/>
      <c r="U88" s="85"/>
      <c r="V88" s="79"/>
      <c r="W88" s="79"/>
      <c r="X88" s="79"/>
      <c r="Y88" s="79"/>
      <c r="Z88" s="79"/>
      <c r="AA88" s="79"/>
      <c r="AB88" s="79"/>
      <c r="AC88" s="79"/>
      <c r="AD88" s="81"/>
      <c r="AE88" s="81"/>
    </row>
  </sheetData>
  <mergeCells count="24">
    <mergeCell ref="A57:C57"/>
    <mergeCell ref="A59:AE59"/>
    <mergeCell ref="A60:AE60"/>
    <mergeCell ref="A51:AF51"/>
    <mergeCell ref="A52:AE52"/>
    <mergeCell ref="A53:AE53"/>
    <mergeCell ref="U55:AE55"/>
    <mergeCell ref="U56:AE56"/>
    <mergeCell ref="A17:AE17"/>
    <mergeCell ref="A47:AF47"/>
    <mergeCell ref="A48:AF48"/>
    <mergeCell ref="A49:AF49"/>
    <mergeCell ref="A50:AF50"/>
    <mergeCell ref="A1:AF1"/>
    <mergeCell ref="A2:AF2"/>
    <mergeCell ref="A3:AF3"/>
    <mergeCell ref="A4:AF4"/>
    <mergeCell ref="A5:AF5"/>
    <mergeCell ref="A7:AE7"/>
    <mergeCell ref="U10:AE10"/>
    <mergeCell ref="A8:AE8"/>
    <mergeCell ref="U11:AE11"/>
    <mergeCell ref="A12:C12"/>
    <mergeCell ref="A15:A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topLeftCell="A64" workbookViewId="0">
      <selection activeCell="AB6" sqref="AB6"/>
    </sheetView>
  </sheetViews>
  <sheetFormatPr defaultRowHeight="15" x14ac:dyDescent="0.25"/>
  <cols>
    <col min="1" max="1" width="6.140625" customWidth="1"/>
    <col min="2" max="2" width="7" style="1" customWidth="1"/>
    <col min="3" max="3" width="27.42578125" customWidth="1"/>
    <col min="4" max="4" width="7" customWidth="1"/>
    <col min="5" max="5" width="8.42578125" customWidth="1"/>
    <col min="6" max="6" width="7.5703125" style="2" hidden="1" customWidth="1"/>
    <col min="7" max="7" width="18.42578125" customWidth="1"/>
    <col min="8" max="8" width="4.5703125" hidden="1" customWidth="1"/>
    <col min="9" max="9" width="10.140625" customWidth="1"/>
    <col min="10" max="10" width="5.42578125" customWidth="1"/>
    <col min="11" max="11" width="9.140625" hidden="1" customWidth="1"/>
    <col min="12" max="12" width="7.7109375" hidden="1" customWidth="1"/>
    <col min="13" max="13" width="7.28515625" customWidth="1"/>
    <col min="14" max="14" width="3.85546875" customWidth="1"/>
    <col min="15" max="15" width="8.42578125" hidden="1" customWidth="1"/>
    <col min="16" max="16" width="8.7109375" hidden="1" customWidth="1"/>
    <col min="17" max="17" width="9.7109375" customWidth="1"/>
    <col min="18" max="18" width="3.140625" customWidth="1"/>
    <col min="19" max="19" width="0.28515625" hidden="1" customWidth="1"/>
    <col min="20" max="20" width="8.140625" hidden="1" customWidth="1"/>
    <col min="21" max="21" width="8" customWidth="1"/>
    <col min="22" max="22" width="4.140625" customWidth="1"/>
    <col min="23" max="23" width="0.140625" hidden="1" customWidth="1"/>
    <col min="24" max="24" width="8" hidden="1" customWidth="1"/>
    <col min="25" max="25" width="10.140625" customWidth="1"/>
    <col min="26" max="26" width="3.42578125" customWidth="1"/>
    <col min="27" max="27" width="8" hidden="1" customWidth="1"/>
    <col min="28" max="28" width="11.140625" customWidth="1"/>
    <col min="29" max="29" width="0.140625" hidden="1" customWidth="1"/>
    <col min="30" max="30" width="10.28515625" customWidth="1"/>
    <col min="31" max="31" width="9.7109375" customWidth="1"/>
  </cols>
  <sheetData>
    <row r="1" spans="1:32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x14ac:dyDescent="0.25">
      <c r="A2" s="139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1:32" x14ac:dyDescent="0.25">
      <c r="A3" s="139" t="s">
        <v>102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2" x14ac:dyDescent="0.2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1:32" x14ac:dyDescent="0.25">
      <c r="A5" s="139" t="s">
        <v>69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</row>
    <row r="7" spans="1:32" ht="18" x14ac:dyDescent="0.25">
      <c r="A7" s="140" t="s">
        <v>114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</row>
    <row r="8" spans="1:32" ht="18" x14ac:dyDescent="0.25">
      <c r="A8" s="140" t="s">
        <v>127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</row>
    <row r="9" spans="1:32" ht="18" x14ac:dyDescent="0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2" x14ac:dyDescent="0.25">
      <c r="A10" s="3" t="s">
        <v>2</v>
      </c>
      <c r="B10" s="3"/>
      <c r="C10" s="3"/>
      <c r="D10" s="4"/>
      <c r="E10" s="4"/>
      <c r="F10" s="5"/>
      <c r="G10" s="4"/>
      <c r="H10" s="4"/>
      <c r="I10" s="4"/>
      <c r="J10" s="4"/>
      <c r="K10" s="4"/>
      <c r="L10" s="4"/>
      <c r="M10" s="136"/>
      <c r="N10" s="136"/>
      <c r="O10" s="136"/>
      <c r="P10" s="136"/>
      <c r="Q10" s="136"/>
      <c r="R10" s="136"/>
      <c r="S10" s="136"/>
      <c r="T10" s="136"/>
      <c r="U10" s="137" t="s">
        <v>104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2" x14ac:dyDescent="0.25">
      <c r="A11" s="134"/>
      <c r="B11" s="134"/>
      <c r="C11" s="134"/>
      <c r="D11" s="3"/>
      <c r="E11" s="3"/>
      <c r="F11" s="5"/>
      <c r="G11" s="3"/>
      <c r="H11" s="3"/>
      <c r="I11" s="3"/>
      <c r="J11" s="4"/>
      <c r="K11" s="4"/>
      <c r="L11" s="4"/>
      <c r="M11" s="136"/>
      <c r="N11" s="136"/>
      <c r="O11" s="136"/>
      <c r="P11" s="136"/>
      <c r="Q11" s="136"/>
      <c r="R11" s="136"/>
      <c r="S11" s="136"/>
      <c r="T11" s="136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</row>
    <row r="12" spans="1:32" x14ac:dyDescent="0.25">
      <c r="A12" s="137"/>
      <c r="B12" s="137"/>
      <c r="C12" s="137"/>
      <c r="D12" s="3"/>
      <c r="E12" s="3"/>
      <c r="F12" s="136"/>
      <c r="G12" s="136"/>
      <c r="H12" s="136"/>
      <c r="I12" s="3"/>
      <c r="J12" s="3"/>
      <c r="K12" s="3"/>
      <c r="L12" s="3"/>
      <c r="M12" s="3"/>
      <c r="N12" s="6"/>
      <c r="O12" s="6"/>
      <c r="P12" s="6"/>
      <c r="Q12" s="6"/>
      <c r="R12" s="6"/>
      <c r="S12" s="7"/>
      <c r="T12" s="7"/>
      <c r="U12" s="134" t="s">
        <v>3</v>
      </c>
      <c r="V12" s="134"/>
      <c r="W12" s="134"/>
      <c r="X12" s="134"/>
      <c r="Y12" s="134"/>
      <c r="Z12" s="134"/>
      <c r="AA12" s="136"/>
      <c r="AB12" s="136"/>
      <c r="AC12" s="136"/>
      <c r="AD12" s="8" t="s">
        <v>105</v>
      </c>
      <c r="AE12" s="134"/>
    </row>
    <row r="13" spans="1:32" x14ac:dyDescent="0.25">
      <c r="A13" s="134"/>
      <c r="B13" s="13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7"/>
      <c r="S13" s="7"/>
      <c r="T13" s="7"/>
      <c r="U13" s="134" t="s">
        <v>4</v>
      </c>
      <c r="V13" s="134"/>
      <c r="W13" s="134"/>
      <c r="X13" s="134"/>
      <c r="Y13" s="134"/>
      <c r="Z13" s="134"/>
      <c r="AA13" s="136"/>
      <c r="AB13" s="136"/>
      <c r="AC13" s="136"/>
      <c r="AD13" s="8" t="s">
        <v>106</v>
      </c>
      <c r="AE13" s="134"/>
    </row>
    <row r="14" spans="1:32" x14ac:dyDescent="0.25">
      <c r="A14" s="134"/>
      <c r="B14" s="13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2" ht="18" x14ac:dyDescent="0.25">
      <c r="A15" s="140" t="s">
        <v>80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2" x14ac:dyDescent="0.25">
      <c r="A16" s="134"/>
      <c r="B16" s="134"/>
      <c r="C16" s="3"/>
      <c r="D16" s="3"/>
      <c r="E16" s="3"/>
      <c r="F16" s="3"/>
      <c r="G16" s="3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2" ht="25.5" customHeight="1" x14ac:dyDescent="0.25">
      <c r="A17" s="137" t="s">
        <v>72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</row>
    <row r="18" spans="1:32" ht="27.75" customHeight="1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2" ht="33" customHeight="1" thickBot="1" x14ac:dyDescent="0.3">
      <c r="A19" s="12" t="s">
        <v>6</v>
      </c>
      <c r="B19" s="13" t="s">
        <v>7</v>
      </c>
      <c r="C19" s="14" t="s">
        <v>8</v>
      </c>
      <c r="D19" s="14" t="s">
        <v>9</v>
      </c>
      <c r="E19" s="14" t="s">
        <v>10</v>
      </c>
      <c r="F19" s="15" t="s">
        <v>11</v>
      </c>
      <c r="G19" s="15" t="s">
        <v>12</v>
      </c>
      <c r="H19" s="16" t="s">
        <v>13</v>
      </c>
      <c r="I19" s="15" t="s">
        <v>14</v>
      </c>
      <c r="J19" s="14" t="s">
        <v>15</v>
      </c>
      <c r="K19" s="14" t="s">
        <v>16</v>
      </c>
      <c r="L19" s="17" t="s">
        <v>17</v>
      </c>
      <c r="M19" s="14" t="s">
        <v>17</v>
      </c>
      <c r="N19" s="14" t="s">
        <v>15</v>
      </c>
      <c r="O19" s="14"/>
      <c r="P19" s="14"/>
      <c r="Q19" s="15" t="s">
        <v>18</v>
      </c>
      <c r="R19" s="14" t="s">
        <v>15</v>
      </c>
      <c r="S19" s="14" t="s">
        <v>19</v>
      </c>
      <c r="T19" s="14"/>
      <c r="U19" s="14" t="s">
        <v>20</v>
      </c>
      <c r="V19" s="14" t="s">
        <v>15</v>
      </c>
      <c r="W19" s="15"/>
      <c r="X19" s="15"/>
      <c r="Y19" s="15" t="s">
        <v>70</v>
      </c>
      <c r="Z19" s="15" t="s">
        <v>15</v>
      </c>
      <c r="AA19" s="16" t="s">
        <v>21</v>
      </c>
      <c r="AB19" s="15" t="s">
        <v>21</v>
      </c>
      <c r="AC19" s="15" t="s">
        <v>22</v>
      </c>
      <c r="AD19" s="15" t="s">
        <v>23</v>
      </c>
      <c r="AE19" s="15" t="s">
        <v>24</v>
      </c>
      <c r="AF19" s="127" t="s">
        <v>73</v>
      </c>
    </row>
    <row r="20" spans="1:32" x14ac:dyDescent="0.25">
      <c r="A20" s="19">
        <v>1</v>
      </c>
      <c r="B20" s="20">
        <v>44</v>
      </c>
      <c r="C20" s="21" t="s">
        <v>115</v>
      </c>
      <c r="D20" s="22" t="s">
        <v>56</v>
      </c>
      <c r="E20" s="39" t="s">
        <v>44</v>
      </c>
      <c r="F20" s="40">
        <v>0</v>
      </c>
      <c r="G20" s="24" t="s">
        <v>28</v>
      </c>
      <c r="H20" s="25">
        <f>IF([1]Финишки!$B$4=0," ",VLOOKUP(B20,[1]Финишки!$A$4:$B$199,2,FALSE))</f>
        <v>9.6643518518518511E-3</v>
      </c>
      <c r="I20" s="26">
        <f>H20-F20</f>
        <v>9.6643518518518511E-3</v>
      </c>
      <c r="J20" s="27">
        <v>1</v>
      </c>
      <c r="K20" s="26">
        <f>IF([1]Финишки!$E$4=0," ",VLOOKUP(B20,[1]Финишки!$D$4:$E$196,2,FALSE))</f>
        <v>1.0358796296296295E-2</v>
      </c>
      <c r="L20" s="28">
        <f>K20-F20</f>
        <v>1.0358796296296295E-2</v>
      </c>
      <c r="M20" s="26">
        <f>IF(L20=" "," ",L20-I20)</f>
        <v>6.9444444444444371E-4</v>
      </c>
      <c r="N20" s="27">
        <v>1</v>
      </c>
      <c r="O20" s="26">
        <f>IF([1]Финишки!$H$4=0," ",VLOOKUP(B20,[1]Финишки!$G$4:$H$196,2,FALSE))</f>
        <v>2.4120370370370372E-2</v>
      </c>
      <c r="P20" s="26">
        <f>O20-F20</f>
        <v>2.4120370370370372E-2</v>
      </c>
      <c r="Q20" s="30">
        <f>IF(P20=" "," ",P20-L20)</f>
        <v>1.3761574074074077E-2</v>
      </c>
      <c r="R20" s="27">
        <v>1</v>
      </c>
      <c r="S20" s="26">
        <f>IF([1]Финишки!$K$4=0," ",VLOOKUP(B20,[1]Финишки!$J$4:$K$196,2,FALSE))</f>
        <v>2.5312500000000002E-2</v>
      </c>
      <c r="T20" s="26">
        <f>S20-F20</f>
        <v>2.5312500000000002E-2</v>
      </c>
      <c r="U20" s="26">
        <f>IF(T20=" "," ",T20-P20)</f>
        <v>1.1921296296296298E-3</v>
      </c>
      <c r="V20" s="27">
        <v>1</v>
      </c>
      <c r="W20" s="31">
        <f>IF([1]Финишки!$M$4=0," ",VLOOKUP(B20,[1]Финишки!$M$4:$N$196,2,FALSE))</f>
        <v>3.8310185185185183E-2</v>
      </c>
      <c r="X20" s="31">
        <f>W20-F20</f>
        <v>3.8310185185185183E-2</v>
      </c>
      <c r="Y20" s="26">
        <f>IF(X20=" "," ",X20-T20)</f>
        <v>1.2997685185185182E-2</v>
      </c>
      <c r="Z20" s="27"/>
      <c r="AA20" s="32">
        <f>IF([1]Финишки!$M$4=0," ",VLOOKUP(B20,[1]Финишки!$M$4:$N$196,2,FALSE))</f>
        <v>3.8310185185185183E-2</v>
      </c>
      <c r="AB20" s="32">
        <f>AA20-F20</f>
        <v>3.8310185185185183E-2</v>
      </c>
      <c r="AC20" s="33">
        <f>SUM(I20+AB20)</f>
        <v>4.7974537037037038E-2</v>
      </c>
      <c r="AD20" s="124">
        <v>0</v>
      </c>
      <c r="AE20" s="123" t="s">
        <v>29</v>
      </c>
      <c r="AF20" s="111"/>
    </row>
    <row r="21" spans="1:32" ht="15.75" thickBot="1" x14ac:dyDescent="0.3">
      <c r="A21" s="59"/>
      <c r="B21" s="60"/>
      <c r="C21" s="61"/>
      <c r="D21" s="62"/>
      <c r="E21" s="62"/>
      <c r="F21" s="63"/>
      <c r="G21" s="64"/>
      <c r="H21" s="65"/>
      <c r="I21" s="66"/>
      <c r="J21" s="67"/>
      <c r="K21" s="66"/>
      <c r="L21" s="68"/>
      <c r="M21" s="69"/>
      <c r="N21" s="67"/>
      <c r="O21" s="66"/>
      <c r="P21" s="66"/>
      <c r="Q21" s="70"/>
      <c r="R21" s="67"/>
      <c r="S21" s="66"/>
      <c r="T21" s="66"/>
      <c r="U21" s="66"/>
      <c r="V21" s="67"/>
      <c r="W21" s="71"/>
      <c r="X21" s="71"/>
      <c r="Y21" s="66"/>
      <c r="Z21" s="67"/>
      <c r="AA21" s="72"/>
      <c r="AB21" s="72"/>
      <c r="AC21" s="72"/>
      <c r="AD21" s="73"/>
      <c r="AE21" s="128"/>
      <c r="AF21" s="74"/>
    </row>
    <row r="22" spans="1:32" x14ac:dyDescent="0.25">
      <c r="A22" s="75"/>
      <c r="B22" s="76"/>
      <c r="C22" s="77"/>
      <c r="D22" s="75"/>
      <c r="E22" s="75"/>
      <c r="F22" s="78"/>
      <c r="G22" s="75"/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80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81"/>
    </row>
    <row r="23" spans="1:32" x14ac:dyDescent="0.25">
      <c r="A23" s="75"/>
      <c r="B23" s="76"/>
      <c r="C23" s="77"/>
      <c r="D23" s="75"/>
      <c r="E23" s="75"/>
      <c r="F23" s="78"/>
      <c r="G23" s="75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80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81"/>
    </row>
    <row r="24" spans="1:32" x14ac:dyDescent="0.25">
      <c r="A24" s="75"/>
      <c r="B24" s="76"/>
      <c r="C24" s="75"/>
      <c r="D24" s="75"/>
      <c r="E24" s="75"/>
      <c r="F24" s="78"/>
      <c r="G24" s="82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80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81"/>
    </row>
    <row r="25" spans="1:32" x14ac:dyDescent="0.25">
      <c r="A25" s="75"/>
      <c r="B25" s="76"/>
      <c r="C25" s="134" t="s">
        <v>33</v>
      </c>
      <c r="D25" s="75"/>
      <c r="E25" s="75"/>
      <c r="F25" s="78"/>
      <c r="G25" s="134" t="s">
        <v>34</v>
      </c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8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81"/>
    </row>
    <row r="26" spans="1:32" x14ac:dyDescent="0.25">
      <c r="A26" s="75"/>
      <c r="B26" s="76"/>
      <c r="C26" s="75"/>
      <c r="D26" s="75"/>
      <c r="E26" s="75"/>
      <c r="F26" s="78"/>
      <c r="G26" s="82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0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81"/>
    </row>
    <row r="27" spans="1:32" x14ac:dyDescent="0.25">
      <c r="A27" s="75"/>
      <c r="B27" s="76"/>
      <c r="C27" s="134" t="s">
        <v>35</v>
      </c>
      <c r="D27" s="75"/>
      <c r="E27" s="75"/>
      <c r="F27" s="78"/>
      <c r="G27" s="134" t="s">
        <v>36</v>
      </c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80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81"/>
    </row>
    <row r="28" spans="1:32" x14ac:dyDescent="0.25">
      <c r="A28" s="75"/>
      <c r="B28" s="76"/>
      <c r="C28" s="75"/>
      <c r="D28" s="75"/>
      <c r="E28" s="75"/>
      <c r="F28" s="78"/>
      <c r="G28" s="82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0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1"/>
      <c r="AE28" s="81"/>
    </row>
    <row r="29" spans="1:32" x14ac:dyDescent="0.25">
      <c r="A29" s="75"/>
      <c r="B29" s="76"/>
      <c r="C29" s="134" t="s">
        <v>37</v>
      </c>
      <c r="D29" s="75"/>
      <c r="E29" s="75"/>
      <c r="F29" s="78"/>
      <c r="G29" s="82" t="s">
        <v>38</v>
      </c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80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1"/>
      <c r="AE29" s="81"/>
    </row>
    <row r="30" spans="1:32" x14ac:dyDescent="0.25">
      <c r="A30" s="75"/>
      <c r="B30" s="76"/>
      <c r="C30" s="75"/>
      <c r="D30" s="75"/>
      <c r="E30" s="75"/>
      <c r="F30" s="78"/>
      <c r="G30" s="82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80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1"/>
      <c r="AE30" s="81"/>
    </row>
    <row r="31" spans="1:32" x14ac:dyDescent="0.25">
      <c r="A31" s="75"/>
      <c r="B31" s="76"/>
      <c r="C31" s="83" t="s">
        <v>39</v>
      </c>
      <c r="D31" s="75"/>
      <c r="E31" s="75"/>
      <c r="F31" s="78"/>
      <c r="G31" s="84" t="s">
        <v>77</v>
      </c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80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1"/>
      <c r="AE31" s="81"/>
    </row>
    <row r="32" spans="1:32" x14ac:dyDescent="0.25">
      <c r="A32" s="87"/>
      <c r="B32" s="88"/>
      <c r="C32" s="89"/>
      <c r="D32" s="90"/>
      <c r="E32" s="90"/>
      <c r="F32" s="91"/>
      <c r="G32" s="92"/>
      <c r="H32" s="93"/>
      <c r="I32" s="94"/>
      <c r="J32" s="95"/>
      <c r="K32" s="94"/>
      <c r="L32" s="94"/>
      <c r="M32" s="96"/>
      <c r="N32" s="95"/>
      <c r="O32" s="94"/>
      <c r="P32" s="94"/>
      <c r="Q32" s="97"/>
      <c r="R32" s="95"/>
      <c r="S32" s="94"/>
      <c r="T32" s="94"/>
      <c r="U32" s="94"/>
      <c r="V32" s="95"/>
      <c r="W32" s="97"/>
      <c r="X32" s="94"/>
      <c r="Y32" s="94"/>
      <c r="Z32" s="95"/>
      <c r="AA32" s="98"/>
      <c r="AB32" s="98"/>
      <c r="AC32" s="98"/>
      <c r="AD32" s="94"/>
      <c r="AE32" s="87"/>
    </row>
    <row r="33" spans="1:31" x14ac:dyDescent="0.25">
      <c r="A33" s="87"/>
      <c r="B33" s="88"/>
      <c r="C33" s="89"/>
      <c r="D33" s="90"/>
      <c r="E33" s="90"/>
      <c r="F33" s="91"/>
      <c r="G33" s="92"/>
      <c r="H33" s="93"/>
      <c r="I33" s="94"/>
      <c r="J33" s="95"/>
      <c r="K33" s="94"/>
      <c r="L33" s="94"/>
      <c r="M33" s="96"/>
      <c r="N33" s="95"/>
      <c r="O33" s="94"/>
      <c r="P33" s="94"/>
      <c r="Q33" s="97"/>
      <c r="R33" s="95"/>
      <c r="S33" s="94"/>
      <c r="T33" s="94"/>
      <c r="U33" s="94"/>
      <c r="V33" s="95"/>
      <c r="W33" s="97"/>
      <c r="X33" s="94"/>
      <c r="Y33" s="94"/>
      <c r="Z33" s="95"/>
      <c r="AA33" s="98"/>
      <c r="AB33" s="98"/>
      <c r="AC33" s="98"/>
      <c r="AD33" s="94"/>
      <c r="AE33" s="87"/>
    </row>
    <row r="34" spans="1:31" x14ac:dyDescent="0.25">
      <c r="A34" s="87"/>
      <c r="B34" s="88"/>
      <c r="C34" s="89"/>
      <c r="D34" s="90"/>
      <c r="E34" s="90"/>
      <c r="F34" s="91"/>
      <c r="G34" s="92"/>
      <c r="H34" s="93"/>
      <c r="I34" s="94"/>
      <c r="J34" s="95"/>
      <c r="K34" s="94"/>
      <c r="L34" s="94"/>
      <c r="M34" s="96"/>
      <c r="N34" s="95"/>
      <c r="O34" s="94"/>
      <c r="P34" s="94"/>
      <c r="Q34" s="97"/>
      <c r="R34" s="95"/>
      <c r="S34" s="94"/>
      <c r="T34" s="94"/>
      <c r="U34" s="94"/>
      <c r="V34" s="95"/>
      <c r="W34" s="97"/>
      <c r="X34" s="94"/>
      <c r="Y34" s="94"/>
      <c r="Z34" s="95"/>
      <c r="AA34" s="98"/>
      <c r="AB34" s="98"/>
      <c r="AC34" s="98"/>
      <c r="AD34" s="94"/>
      <c r="AE34" s="87"/>
    </row>
    <row r="35" spans="1:31" x14ac:dyDescent="0.25">
      <c r="A35" s="87"/>
      <c r="B35" s="88"/>
      <c r="C35" s="89"/>
      <c r="D35" s="90"/>
      <c r="E35" s="90"/>
      <c r="F35" s="91"/>
      <c r="G35" s="92"/>
      <c r="H35" s="93"/>
      <c r="I35" s="94"/>
      <c r="J35" s="95"/>
      <c r="K35" s="94"/>
      <c r="L35" s="94"/>
      <c r="M35" s="96"/>
      <c r="N35" s="95"/>
      <c r="O35" s="94"/>
      <c r="P35" s="94"/>
      <c r="Q35" s="97"/>
      <c r="R35" s="95"/>
      <c r="S35" s="94"/>
      <c r="T35" s="94"/>
      <c r="U35" s="94"/>
      <c r="V35" s="95"/>
      <c r="W35" s="97"/>
      <c r="X35" s="94"/>
      <c r="Y35" s="94"/>
      <c r="Z35" s="95"/>
      <c r="AA35" s="98"/>
      <c r="AB35" s="98"/>
      <c r="AC35" s="98"/>
      <c r="AD35" s="94"/>
      <c r="AE35" s="87"/>
    </row>
    <row r="36" spans="1:31" x14ac:dyDescent="0.25">
      <c r="A36" s="87"/>
      <c r="B36" s="88"/>
      <c r="C36" s="89"/>
      <c r="D36" s="90"/>
      <c r="E36" s="90"/>
      <c r="F36" s="91"/>
      <c r="G36" s="92"/>
      <c r="H36" s="93"/>
      <c r="I36" s="94"/>
      <c r="J36" s="95"/>
      <c r="K36" s="94"/>
      <c r="L36" s="94"/>
      <c r="M36" s="96"/>
      <c r="N36" s="95"/>
      <c r="O36" s="94"/>
      <c r="P36" s="94"/>
      <c r="Q36" s="97"/>
      <c r="R36" s="95"/>
      <c r="S36" s="94"/>
      <c r="T36" s="94"/>
      <c r="U36" s="94"/>
      <c r="V36" s="95"/>
      <c r="W36" s="97"/>
      <c r="X36" s="94"/>
      <c r="Y36" s="94"/>
      <c r="Z36" s="95"/>
      <c r="AA36" s="98"/>
      <c r="AB36" s="98"/>
      <c r="AC36" s="98"/>
      <c r="AD36" s="94"/>
      <c r="AE36" s="87"/>
    </row>
    <row r="37" spans="1:31" x14ac:dyDescent="0.25">
      <c r="A37" s="87"/>
      <c r="B37" s="88"/>
      <c r="C37" s="89"/>
      <c r="D37" s="90"/>
      <c r="E37" s="90"/>
      <c r="F37" s="91"/>
      <c r="G37" s="92"/>
      <c r="H37" s="93"/>
      <c r="I37" s="94"/>
      <c r="J37" s="95"/>
      <c r="K37" s="94"/>
      <c r="L37" s="94"/>
      <c r="M37" s="96"/>
      <c r="N37" s="95"/>
      <c r="O37" s="94"/>
      <c r="P37" s="94"/>
      <c r="Q37" s="97"/>
      <c r="R37" s="95"/>
      <c r="S37" s="94"/>
      <c r="T37" s="94"/>
      <c r="U37" s="94"/>
      <c r="V37" s="95"/>
      <c r="W37" s="97"/>
      <c r="X37" s="94"/>
      <c r="Y37" s="94"/>
      <c r="Z37" s="95"/>
      <c r="AA37" s="98"/>
      <c r="AB37" s="98"/>
      <c r="AC37" s="98"/>
      <c r="AD37" s="94"/>
      <c r="AE37" s="87"/>
    </row>
    <row r="38" spans="1:31" x14ac:dyDescent="0.25">
      <c r="A38" s="87"/>
      <c r="B38" s="88"/>
      <c r="C38" s="89"/>
      <c r="D38" s="90"/>
      <c r="E38" s="90"/>
      <c r="F38" s="91"/>
      <c r="G38" s="92"/>
      <c r="H38" s="93"/>
      <c r="I38" s="94"/>
      <c r="J38" s="95"/>
      <c r="K38" s="94"/>
      <c r="L38" s="94"/>
      <c r="M38" s="96"/>
      <c r="N38" s="95"/>
      <c r="O38" s="94"/>
      <c r="P38" s="94"/>
      <c r="Q38" s="97"/>
      <c r="R38" s="95"/>
      <c r="S38" s="94"/>
      <c r="T38" s="94"/>
      <c r="U38" s="94"/>
      <c r="V38" s="95"/>
      <c r="W38" s="97"/>
      <c r="X38" s="94"/>
      <c r="Y38" s="94"/>
      <c r="Z38" s="95"/>
      <c r="AA38" s="98"/>
      <c r="AB38" s="98"/>
      <c r="AC38" s="98"/>
      <c r="AD38" s="94"/>
      <c r="AE38" s="87"/>
    </row>
    <row r="39" spans="1:31" x14ac:dyDescent="0.25">
      <c r="A39" s="87"/>
      <c r="B39" s="88"/>
      <c r="C39" s="89"/>
      <c r="D39" s="90"/>
      <c r="E39" s="90"/>
      <c r="F39" s="91"/>
      <c r="G39" s="92"/>
      <c r="H39" s="93"/>
      <c r="I39" s="94"/>
      <c r="J39" s="95"/>
      <c r="K39" s="94"/>
      <c r="L39" s="94"/>
      <c r="M39" s="96"/>
      <c r="N39" s="95"/>
      <c r="O39" s="94"/>
      <c r="P39" s="94"/>
      <c r="Q39" s="97"/>
      <c r="R39" s="95"/>
      <c r="S39" s="94"/>
      <c r="T39" s="94"/>
      <c r="U39" s="94"/>
      <c r="V39" s="95"/>
      <c r="W39" s="97"/>
      <c r="X39" s="94"/>
      <c r="Y39" s="94"/>
      <c r="Z39" s="95"/>
      <c r="AA39" s="98"/>
      <c r="AB39" s="98"/>
      <c r="AC39" s="98"/>
      <c r="AD39" s="94"/>
      <c r="AE39" s="87"/>
    </row>
    <row r="40" spans="1:31" x14ac:dyDescent="0.25">
      <c r="A40" s="87"/>
      <c r="B40" s="88"/>
      <c r="C40" s="89"/>
      <c r="D40" s="90"/>
      <c r="E40" s="90"/>
      <c r="F40" s="91"/>
      <c r="G40" s="92"/>
      <c r="H40" s="93"/>
      <c r="I40" s="94"/>
      <c r="J40" s="95"/>
      <c r="K40" s="94"/>
      <c r="L40" s="94"/>
      <c r="M40" s="96"/>
      <c r="N40" s="95"/>
      <c r="O40" s="94"/>
      <c r="P40" s="94"/>
      <c r="Q40" s="97"/>
      <c r="R40" s="95"/>
      <c r="S40" s="94"/>
      <c r="T40" s="94"/>
      <c r="U40" s="94"/>
      <c r="V40" s="95"/>
      <c r="W40" s="97"/>
      <c r="X40" s="94"/>
      <c r="Y40" s="94"/>
      <c r="Z40" s="95"/>
      <c r="AA40" s="98"/>
      <c r="AB40" s="98"/>
      <c r="AC40" s="98"/>
      <c r="AD40" s="94"/>
      <c r="AE40" s="87"/>
    </row>
    <row r="41" spans="1:31" x14ac:dyDescent="0.25">
      <c r="A41" s="87"/>
      <c r="B41" s="88"/>
      <c r="C41" s="89"/>
      <c r="D41" s="90"/>
      <c r="E41" s="90"/>
      <c r="F41" s="91"/>
      <c r="G41" s="92"/>
      <c r="H41" s="93"/>
      <c r="I41" s="94"/>
      <c r="J41" s="95"/>
      <c r="K41" s="94"/>
      <c r="L41" s="94"/>
      <c r="M41" s="96"/>
      <c r="N41" s="95"/>
      <c r="O41" s="94"/>
      <c r="P41" s="94"/>
      <c r="Q41" s="97"/>
      <c r="R41" s="95"/>
      <c r="S41" s="94"/>
      <c r="T41" s="94"/>
      <c r="U41" s="94"/>
      <c r="V41" s="95"/>
      <c r="W41" s="97"/>
      <c r="X41" s="94"/>
      <c r="Y41" s="94"/>
      <c r="Z41" s="95"/>
      <c r="AA41" s="98"/>
      <c r="AB41" s="98"/>
      <c r="AC41" s="98"/>
      <c r="AD41" s="94"/>
      <c r="AE41" s="87"/>
    </row>
    <row r="42" spans="1:31" x14ac:dyDescent="0.25">
      <c r="A42" s="87"/>
      <c r="B42" s="88"/>
      <c r="C42" s="89"/>
      <c r="D42" s="90"/>
      <c r="E42" s="90"/>
      <c r="F42" s="91"/>
      <c r="G42" s="92"/>
      <c r="H42" s="93"/>
      <c r="I42" s="94"/>
      <c r="J42" s="95"/>
      <c r="K42" s="94"/>
      <c r="L42" s="94"/>
      <c r="M42" s="96"/>
      <c r="N42" s="95"/>
      <c r="O42" s="94"/>
      <c r="P42" s="94"/>
      <c r="Q42" s="97"/>
      <c r="R42" s="95"/>
      <c r="S42" s="94"/>
      <c r="T42" s="94"/>
      <c r="U42" s="94"/>
      <c r="V42" s="95"/>
      <c r="W42" s="97"/>
      <c r="X42" s="94"/>
      <c r="Y42" s="94"/>
      <c r="Z42" s="95"/>
      <c r="AA42" s="98"/>
      <c r="AB42" s="98"/>
      <c r="AC42" s="98"/>
      <c r="AD42" s="94"/>
      <c r="AE42" s="87"/>
    </row>
    <row r="43" spans="1:31" x14ac:dyDescent="0.25">
      <c r="A43" s="87"/>
      <c r="B43" s="88"/>
      <c r="C43" s="89"/>
      <c r="D43" s="90"/>
      <c r="E43" s="90"/>
      <c r="F43" s="91"/>
      <c r="G43" s="92"/>
      <c r="H43" s="93"/>
      <c r="I43" s="94"/>
      <c r="J43" s="95"/>
      <c r="K43" s="94"/>
      <c r="L43" s="94"/>
      <c r="M43" s="96"/>
      <c r="N43" s="95"/>
      <c r="O43" s="94"/>
      <c r="P43" s="94"/>
      <c r="Q43" s="97"/>
      <c r="R43" s="95"/>
      <c r="S43" s="94"/>
      <c r="T43" s="94"/>
      <c r="U43" s="94"/>
      <c r="V43" s="95"/>
      <c r="W43" s="97"/>
      <c r="X43" s="94"/>
      <c r="Y43" s="94"/>
      <c r="Z43" s="95"/>
      <c r="AA43" s="98"/>
      <c r="AB43" s="98"/>
      <c r="AC43" s="98"/>
      <c r="AD43" s="94"/>
      <c r="AE43" s="87"/>
    </row>
    <row r="44" spans="1:31" x14ac:dyDescent="0.25">
      <c r="A44" s="87"/>
      <c r="B44" s="88"/>
      <c r="C44" s="89"/>
      <c r="D44" s="90"/>
      <c r="E44" s="90"/>
      <c r="F44" s="91"/>
      <c r="G44" s="92"/>
      <c r="H44" s="93"/>
      <c r="I44" s="94"/>
      <c r="J44" s="95"/>
      <c r="K44" s="94"/>
      <c r="L44" s="94"/>
      <c r="M44" s="96"/>
      <c r="N44" s="95"/>
      <c r="O44" s="94"/>
      <c r="P44" s="94"/>
      <c r="Q44" s="97"/>
      <c r="R44" s="95"/>
      <c r="S44" s="94"/>
      <c r="T44" s="94"/>
      <c r="U44" s="94"/>
      <c r="V44" s="95"/>
      <c r="W44" s="97"/>
      <c r="X44" s="94"/>
      <c r="Y44" s="94"/>
      <c r="Z44" s="95"/>
      <c r="AA44" s="98"/>
      <c r="AB44" s="98"/>
      <c r="AC44" s="98"/>
      <c r="AD44" s="94"/>
      <c r="AE44" s="87"/>
    </row>
    <row r="45" spans="1:31" x14ac:dyDescent="0.25">
      <c r="A45" s="87"/>
      <c r="B45" s="88"/>
      <c r="C45" s="89"/>
      <c r="D45" s="90"/>
      <c r="E45" s="90"/>
      <c r="F45" s="91"/>
      <c r="G45" s="92"/>
      <c r="H45" s="93"/>
      <c r="I45" s="94"/>
      <c r="J45" s="95"/>
      <c r="K45" s="94"/>
      <c r="L45" s="94"/>
      <c r="M45" s="96"/>
      <c r="N45" s="95"/>
      <c r="O45" s="94"/>
      <c r="P45" s="94"/>
      <c r="Q45" s="97"/>
      <c r="R45" s="95"/>
      <c r="S45" s="94"/>
      <c r="T45" s="94"/>
      <c r="U45" s="94"/>
      <c r="V45" s="95"/>
      <c r="W45" s="97"/>
      <c r="X45" s="94"/>
      <c r="Y45" s="94"/>
      <c r="Z45" s="95"/>
      <c r="AA45" s="98"/>
      <c r="AB45" s="98"/>
      <c r="AC45" s="98"/>
      <c r="AD45" s="94"/>
      <c r="AE45" s="87"/>
    </row>
    <row r="46" spans="1:31" x14ac:dyDescent="0.25">
      <c r="A46" s="87"/>
      <c r="B46" s="88"/>
      <c r="C46" s="89"/>
      <c r="D46" s="90"/>
      <c r="E46" s="90"/>
      <c r="F46" s="91"/>
      <c r="G46" s="92"/>
      <c r="H46" s="93"/>
      <c r="I46" s="94"/>
      <c r="J46" s="95"/>
      <c r="K46" s="94"/>
      <c r="L46" s="94"/>
      <c r="M46" s="96"/>
      <c r="N46" s="95"/>
      <c r="O46" s="94"/>
      <c r="P46" s="94"/>
      <c r="Q46" s="97"/>
      <c r="R46" s="95"/>
      <c r="S46" s="94"/>
      <c r="T46" s="94"/>
      <c r="U46" s="94"/>
      <c r="V46" s="95"/>
      <c r="W46" s="97"/>
      <c r="X46" s="94"/>
      <c r="Y46" s="94"/>
      <c r="Z46" s="95"/>
      <c r="AA46" s="98"/>
      <c r="AB46" s="98"/>
      <c r="AC46" s="98"/>
      <c r="AD46" s="94"/>
      <c r="AE46" s="87"/>
    </row>
    <row r="47" spans="1:31" x14ac:dyDescent="0.25">
      <c r="A47" s="87"/>
      <c r="B47" s="88"/>
      <c r="C47" s="89"/>
      <c r="D47" s="90"/>
      <c r="E47" s="90"/>
      <c r="F47" s="91"/>
      <c r="G47" s="92"/>
      <c r="H47" s="93"/>
      <c r="I47" s="94"/>
      <c r="J47" s="95"/>
      <c r="K47" s="94"/>
      <c r="L47" s="94"/>
      <c r="M47" s="96"/>
      <c r="N47" s="95"/>
      <c r="O47" s="94"/>
      <c r="P47" s="94"/>
      <c r="Q47" s="97"/>
      <c r="R47" s="95"/>
      <c r="S47" s="94"/>
      <c r="T47" s="94"/>
      <c r="U47" s="94"/>
      <c r="V47" s="95"/>
      <c r="W47" s="97"/>
      <c r="X47" s="94"/>
      <c r="Y47" s="94"/>
      <c r="Z47" s="95"/>
      <c r="AA47" s="98"/>
      <c r="AB47" s="98"/>
      <c r="AC47" s="98"/>
      <c r="AD47" s="94"/>
      <c r="AE47" s="87"/>
    </row>
    <row r="48" spans="1:31" x14ac:dyDescent="0.25">
      <c r="A48" s="87"/>
      <c r="B48" s="88"/>
      <c r="C48" s="89"/>
      <c r="D48" s="90"/>
      <c r="E48" s="90"/>
      <c r="F48" s="91"/>
      <c r="G48" s="92"/>
      <c r="H48" s="93"/>
      <c r="I48" s="94"/>
      <c r="J48" s="95"/>
      <c r="K48" s="94"/>
      <c r="L48" s="94"/>
      <c r="M48" s="96"/>
      <c r="N48" s="95"/>
      <c r="O48" s="94"/>
      <c r="P48" s="94"/>
      <c r="Q48" s="97"/>
      <c r="R48" s="95"/>
      <c r="S48" s="94"/>
      <c r="T48" s="94"/>
      <c r="U48" s="94"/>
      <c r="V48" s="95"/>
      <c r="W48" s="97"/>
      <c r="X48" s="94"/>
      <c r="Y48" s="94"/>
      <c r="Z48" s="95"/>
      <c r="AA48" s="98"/>
      <c r="AB48" s="98"/>
      <c r="AC48" s="98"/>
      <c r="AD48" s="94"/>
      <c r="AE48" s="87"/>
    </row>
    <row r="49" spans="1:32" x14ac:dyDescent="0.25">
      <c r="A49" s="87"/>
      <c r="B49" s="88"/>
      <c r="C49" s="89"/>
      <c r="D49" s="90"/>
      <c r="E49" s="90"/>
      <c r="F49" s="91"/>
      <c r="G49" s="92"/>
      <c r="H49" s="93"/>
      <c r="I49" s="94"/>
      <c r="J49" s="95"/>
      <c r="K49" s="94"/>
      <c r="L49" s="94"/>
      <c r="M49" s="96"/>
      <c r="N49" s="95"/>
      <c r="O49" s="94"/>
      <c r="P49" s="94"/>
      <c r="Q49" s="97"/>
      <c r="R49" s="95"/>
      <c r="S49" s="94"/>
      <c r="T49" s="94"/>
      <c r="U49" s="94"/>
      <c r="V49" s="95"/>
      <c r="W49" s="97"/>
      <c r="X49" s="94"/>
      <c r="Y49" s="94"/>
      <c r="Z49" s="95"/>
      <c r="AA49" s="98"/>
      <c r="AB49" s="98"/>
      <c r="AC49" s="98"/>
      <c r="AD49" s="94"/>
      <c r="AE49" s="87"/>
    </row>
    <row r="50" spans="1:32" x14ac:dyDescent="0.25">
      <c r="A50" s="87"/>
      <c r="B50" s="88"/>
      <c r="C50" s="89"/>
      <c r="D50" s="90"/>
      <c r="E50" s="90"/>
      <c r="F50" s="91"/>
      <c r="G50" s="92"/>
      <c r="H50" s="93"/>
      <c r="I50" s="94"/>
      <c r="J50" s="95"/>
      <c r="K50" s="94"/>
      <c r="L50" s="94"/>
      <c r="M50" s="96"/>
      <c r="N50" s="95"/>
      <c r="O50" s="94"/>
      <c r="P50" s="94"/>
      <c r="Q50" s="97"/>
      <c r="R50" s="95"/>
      <c r="S50" s="94"/>
      <c r="T50" s="94"/>
      <c r="U50" s="94"/>
      <c r="V50" s="95"/>
      <c r="W50" s="97"/>
      <c r="X50" s="94"/>
      <c r="Y50" s="94"/>
      <c r="Z50" s="95"/>
      <c r="AA50" s="98"/>
      <c r="AB50" s="98"/>
      <c r="AC50" s="98"/>
      <c r="AD50" s="94"/>
      <c r="AE50" s="87"/>
    </row>
    <row r="51" spans="1:32" x14ac:dyDescent="0.25">
      <c r="A51" s="87"/>
      <c r="B51" s="88"/>
      <c r="C51" s="89"/>
      <c r="D51" s="90"/>
      <c r="E51" s="90"/>
      <c r="F51" s="91"/>
      <c r="G51" s="92"/>
      <c r="H51" s="93"/>
      <c r="I51" s="94"/>
      <c r="J51" s="95"/>
      <c r="K51" s="94"/>
      <c r="L51" s="94"/>
      <c r="M51" s="96"/>
      <c r="N51" s="95"/>
      <c r="O51" s="94"/>
      <c r="P51" s="94"/>
      <c r="Q51" s="97"/>
      <c r="R51" s="95"/>
      <c r="S51" s="94"/>
      <c r="T51" s="94"/>
      <c r="U51" s="94"/>
      <c r="V51" s="95"/>
      <c r="W51" s="97"/>
      <c r="X51" s="94"/>
      <c r="Y51" s="94"/>
      <c r="Z51" s="95"/>
      <c r="AA51" s="98"/>
      <c r="AB51" s="98"/>
      <c r="AC51" s="98"/>
      <c r="AD51" s="94"/>
      <c r="AE51" s="87"/>
    </row>
    <row r="52" spans="1:32" x14ac:dyDescent="0.25">
      <c r="A52" s="87"/>
      <c r="B52" s="88"/>
      <c r="C52" s="89"/>
      <c r="D52" s="90"/>
      <c r="E52" s="90"/>
      <c r="F52" s="91"/>
      <c r="G52" s="92"/>
      <c r="H52" s="93"/>
      <c r="I52" s="94"/>
      <c r="J52" s="95"/>
      <c r="K52" s="94"/>
      <c r="L52" s="94"/>
      <c r="M52" s="96"/>
      <c r="N52" s="95"/>
      <c r="O52" s="94"/>
      <c r="P52" s="94"/>
      <c r="Q52" s="97"/>
      <c r="R52" s="95"/>
      <c r="S52" s="94"/>
      <c r="T52" s="94"/>
      <c r="U52" s="94"/>
      <c r="V52" s="95"/>
      <c r="W52" s="97"/>
      <c r="X52" s="94"/>
      <c r="Y52" s="94"/>
      <c r="Z52" s="95"/>
      <c r="AA52" s="98"/>
      <c r="AB52" s="98"/>
      <c r="AC52" s="98"/>
      <c r="AD52" s="94"/>
      <c r="AE52" s="87"/>
    </row>
    <row r="53" spans="1:32" x14ac:dyDescent="0.25">
      <c r="A53" s="87"/>
      <c r="B53" s="88"/>
      <c r="C53" s="89"/>
      <c r="D53" s="90"/>
      <c r="E53" s="90"/>
      <c r="F53" s="91"/>
      <c r="G53" s="92"/>
      <c r="H53" s="93"/>
      <c r="I53" s="94"/>
      <c r="J53" s="95"/>
      <c r="K53" s="94"/>
      <c r="L53" s="94"/>
      <c r="M53" s="96"/>
      <c r="N53" s="95"/>
      <c r="O53" s="94"/>
      <c r="P53" s="94"/>
      <c r="Q53" s="97"/>
      <c r="R53" s="95"/>
      <c r="S53" s="94"/>
      <c r="T53" s="94"/>
      <c r="U53" s="94"/>
      <c r="V53" s="95"/>
      <c r="W53" s="97"/>
      <c r="X53" s="94"/>
      <c r="Y53" s="94"/>
      <c r="Z53" s="95"/>
      <c r="AA53" s="98"/>
      <c r="AB53" s="98"/>
      <c r="AC53" s="98"/>
      <c r="AD53" s="94"/>
      <c r="AE53" s="87"/>
    </row>
    <row r="54" spans="1:32" x14ac:dyDescent="0.25">
      <c r="A54" s="138" t="s">
        <v>0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</row>
    <row r="55" spans="1:32" x14ac:dyDescent="0.25">
      <c r="A55" s="139" t="s">
        <v>71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</row>
    <row r="56" spans="1:32" x14ac:dyDescent="0.25">
      <c r="A56" s="139" t="s">
        <v>102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</row>
    <row r="57" spans="1:32" x14ac:dyDescent="0.25">
      <c r="A57" s="139" t="s">
        <v>1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</row>
    <row r="58" spans="1:32" x14ac:dyDescent="0.25">
      <c r="A58" s="139" t="s">
        <v>69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</row>
    <row r="60" spans="1:32" ht="18" x14ac:dyDescent="0.25">
      <c r="A60" s="140" t="s">
        <v>114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</row>
    <row r="61" spans="1:32" ht="18" x14ac:dyDescent="0.25">
      <c r="A61" s="140" t="s">
        <v>127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</row>
    <row r="62" spans="1:32" ht="18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</row>
    <row r="63" spans="1:32" x14ac:dyDescent="0.25">
      <c r="A63" s="3" t="s">
        <v>2</v>
      </c>
      <c r="B63" s="3"/>
      <c r="C63" s="3"/>
      <c r="D63" s="4"/>
      <c r="E63" s="4"/>
      <c r="F63" s="5"/>
      <c r="G63" s="4"/>
      <c r="H63" s="4"/>
      <c r="I63" s="4"/>
      <c r="J63" s="4"/>
      <c r="K63" s="4"/>
      <c r="L63" s="4"/>
      <c r="M63" s="136"/>
      <c r="N63" s="136"/>
      <c r="O63" s="136"/>
      <c r="P63" s="136"/>
      <c r="Q63" s="136"/>
      <c r="R63" s="136"/>
      <c r="S63" s="136"/>
      <c r="T63" s="136"/>
      <c r="U63" s="137" t="s">
        <v>104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</row>
    <row r="64" spans="1:32" x14ac:dyDescent="0.25">
      <c r="A64" s="134"/>
      <c r="B64" s="134"/>
      <c r="C64" s="134"/>
      <c r="D64" s="3"/>
      <c r="E64" s="3"/>
      <c r="F64" s="5"/>
      <c r="G64" s="3"/>
      <c r="H64" s="3"/>
      <c r="I64" s="3"/>
      <c r="J64" s="4"/>
      <c r="K64" s="4"/>
      <c r="L64" s="4"/>
      <c r="M64" s="136"/>
      <c r="N64" s="136"/>
      <c r="O64" s="136"/>
      <c r="P64" s="136"/>
      <c r="Q64" s="136"/>
      <c r="R64" s="136"/>
      <c r="S64" s="136"/>
      <c r="T64" s="136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</row>
    <row r="65" spans="1:32" x14ac:dyDescent="0.25">
      <c r="A65" s="137"/>
      <c r="B65" s="137"/>
      <c r="C65" s="137"/>
      <c r="D65" s="3"/>
      <c r="E65" s="3"/>
      <c r="F65" s="136"/>
      <c r="G65" s="136"/>
      <c r="H65" s="136"/>
      <c r="I65" s="3"/>
      <c r="J65" s="3"/>
      <c r="K65" s="3"/>
      <c r="L65" s="3"/>
      <c r="M65" s="3"/>
      <c r="N65" s="6"/>
      <c r="O65" s="6"/>
      <c r="P65" s="6"/>
      <c r="Q65" s="6"/>
      <c r="R65" s="6"/>
      <c r="S65" s="7"/>
      <c r="T65" s="7"/>
      <c r="U65" s="134" t="s">
        <v>3</v>
      </c>
      <c r="V65" s="134"/>
      <c r="W65" s="134"/>
      <c r="X65" s="134"/>
      <c r="Y65" s="134"/>
      <c r="Z65" s="134"/>
      <c r="AA65" s="136"/>
      <c r="AB65" s="136"/>
      <c r="AC65" s="136"/>
      <c r="AD65" s="8" t="s">
        <v>105</v>
      </c>
      <c r="AE65" s="134"/>
    </row>
    <row r="66" spans="1:32" x14ac:dyDescent="0.25">
      <c r="A66" s="134"/>
      <c r="B66" s="13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7"/>
      <c r="Q66" s="7"/>
      <c r="R66" s="7"/>
      <c r="S66" s="7"/>
      <c r="T66" s="7"/>
      <c r="U66" s="134" t="s">
        <v>4</v>
      </c>
      <c r="V66" s="134"/>
      <c r="W66" s="134"/>
      <c r="X66" s="134"/>
      <c r="Y66" s="134"/>
      <c r="Z66" s="134"/>
      <c r="AA66" s="136"/>
      <c r="AB66" s="136"/>
      <c r="AC66" s="136"/>
      <c r="AD66" s="8" t="s">
        <v>106</v>
      </c>
      <c r="AE66" s="134"/>
    </row>
    <row r="67" spans="1:32" x14ac:dyDescent="0.25">
      <c r="A67" s="134"/>
      <c r="B67" s="13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29"/>
    </row>
    <row r="68" spans="1:32" ht="18" x14ac:dyDescent="0.25">
      <c r="A68" s="140" t="s">
        <v>81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</row>
    <row r="69" spans="1:32" x14ac:dyDescent="0.25">
      <c r="A69" s="134"/>
      <c r="B69" s="134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</row>
    <row r="70" spans="1:32" x14ac:dyDescent="0.25">
      <c r="A70" s="137" t="s">
        <v>72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</row>
    <row r="71" spans="1:32" ht="15.75" thickBo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2" ht="26.25" customHeight="1" thickBot="1" x14ac:dyDescent="0.3">
      <c r="A72" s="12" t="s">
        <v>6</v>
      </c>
      <c r="B72" s="13" t="s">
        <v>7</v>
      </c>
      <c r="C72" s="14" t="s">
        <v>8</v>
      </c>
      <c r="D72" s="14" t="s">
        <v>9</v>
      </c>
      <c r="E72" s="14" t="s">
        <v>10</v>
      </c>
      <c r="F72" s="15" t="s">
        <v>11</v>
      </c>
      <c r="G72" s="15" t="s">
        <v>12</v>
      </c>
      <c r="H72" s="16" t="s">
        <v>13</v>
      </c>
      <c r="I72" s="15" t="s">
        <v>14</v>
      </c>
      <c r="J72" s="14" t="s">
        <v>15</v>
      </c>
      <c r="K72" s="14" t="s">
        <v>16</v>
      </c>
      <c r="L72" s="17" t="s">
        <v>17</v>
      </c>
      <c r="M72" s="14" t="s">
        <v>17</v>
      </c>
      <c r="N72" s="14" t="s">
        <v>15</v>
      </c>
      <c r="O72" s="14"/>
      <c r="P72" s="14"/>
      <c r="Q72" s="15" t="s">
        <v>18</v>
      </c>
      <c r="R72" s="14" t="s">
        <v>15</v>
      </c>
      <c r="S72" s="14" t="s">
        <v>19</v>
      </c>
      <c r="T72" s="14"/>
      <c r="U72" s="14" t="s">
        <v>20</v>
      </c>
      <c r="V72" s="14" t="s">
        <v>15</v>
      </c>
      <c r="W72" s="15"/>
      <c r="X72" s="15"/>
      <c r="Y72" s="15" t="s">
        <v>70</v>
      </c>
      <c r="Z72" s="15" t="s">
        <v>15</v>
      </c>
      <c r="AA72" s="16" t="s">
        <v>21</v>
      </c>
      <c r="AB72" s="15" t="s">
        <v>21</v>
      </c>
      <c r="AC72" s="15" t="s">
        <v>22</v>
      </c>
      <c r="AD72" s="15" t="s">
        <v>23</v>
      </c>
      <c r="AE72" s="15" t="s">
        <v>24</v>
      </c>
      <c r="AF72" s="127" t="s">
        <v>73</v>
      </c>
    </row>
    <row r="73" spans="1:32" x14ac:dyDescent="0.25">
      <c r="A73" s="19">
        <v>1</v>
      </c>
      <c r="B73" s="20">
        <v>43</v>
      </c>
      <c r="C73" s="21" t="s">
        <v>116</v>
      </c>
      <c r="D73" s="22" t="s">
        <v>56</v>
      </c>
      <c r="E73" s="22" t="s">
        <v>44</v>
      </c>
      <c r="F73" s="40">
        <v>0</v>
      </c>
      <c r="G73" s="24" t="s">
        <v>54</v>
      </c>
      <c r="H73" s="25">
        <f>IF([1]Финишки!$B$4=0," ",VLOOKUP(B73,[1]Финишки!$A$4:$B$199,2,FALSE))</f>
        <v>8.3449074074074085E-3</v>
      </c>
      <c r="I73" s="26">
        <f>H73-F73</f>
        <v>8.3449074074074085E-3</v>
      </c>
      <c r="J73" s="27">
        <v>2</v>
      </c>
      <c r="K73" s="26">
        <f>IF([1]Финишки!$E$4=0," ",VLOOKUP(B73,[1]Финишки!$D$4:$E$196,2,FALSE))</f>
        <v>9.0740740740740729E-3</v>
      </c>
      <c r="L73" s="28">
        <f>K73-F73</f>
        <v>9.0740740740740729E-3</v>
      </c>
      <c r="M73" s="26">
        <f>IF(L73=" "," ",L73-I73)</f>
        <v>7.2916666666666442E-4</v>
      </c>
      <c r="N73" s="27">
        <v>2</v>
      </c>
      <c r="O73" s="26">
        <f>IF([1]Финишки!$H$4=0," ",VLOOKUP(B73,[1]Финишки!$G$4:$H$196,2,FALSE))</f>
        <v>2.101851851851852E-2</v>
      </c>
      <c r="P73" s="26">
        <f>O73-F73</f>
        <v>2.101851851851852E-2</v>
      </c>
      <c r="Q73" s="30">
        <f>IF(P73=" "," ",P73-L73)</f>
        <v>1.1944444444444447E-2</v>
      </c>
      <c r="R73" s="27">
        <v>1</v>
      </c>
      <c r="S73" s="26">
        <f>IF([1]Финишки!$K$4=0," ",VLOOKUP(B73,[1]Финишки!$J$4:$K$196,2,FALSE))</f>
        <v>2.1956018518518517E-2</v>
      </c>
      <c r="T73" s="26">
        <f>S73-F73</f>
        <v>2.1956018518518517E-2</v>
      </c>
      <c r="U73" s="26">
        <f>IF(T73=" "," ",T73-P73)</f>
        <v>9.3749999999999736E-4</v>
      </c>
      <c r="V73" s="27">
        <v>2</v>
      </c>
      <c r="W73" s="31">
        <f>IF([1]Финишки!$M$4=0," ",VLOOKUP(B73,[1]Финишки!$M$4:$N$196,2,FALSE))</f>
        <v>3.363425925925926E-2</v>
      </c>
      <c r="X73" s="31">
        <f>W73-F73</f>
        <v>3.363425925925926E-2</v>
      </c>
      <c r="Y73" s="26">
        <f>IF(X73=" "," ",X73-T73)</f>
        <v>1.1678240740740743E-2</v>
      </c>
      <c r="Z73" s="27">
        <v>1</v>
      </c>
      <c r="AA73" s="32">
        <f>IF([1]Финишки!$M$4=0," ",VLOOKUP(B73,[1]Финишки!$M$4:$N$196,2,FALSE))</f>
        <v>3.363425925925926E-2</v>
      </c>
      <c r="AB73" s="32">
        <f>AA73-F73</f>
        <v>3.363425925925926E-2</v>
      </c>
      <c r="AC73" s="33">
        <f>SUM(I73+AB73)</f>
        <v>4.1979166666666665E-2</v>
      </c>
      <c r="AD73" s="124">
        <v>0</v>
      </c>
      <c r="AE73" s="123" t="s">
        <v>29</v>
      </c>
      <c r="AF73" s="111"/>
    </row>
    <row r="74" spans="1:32" x14ac:dyDescent="0.25">
      <c r="A74" s="36">
        <v>2</v>
      </c>
      <c r="B74" s="37">
        <v>42</v>
      </c>
      <c r="C74" s="101" t="s">
        <v>117</v>
      </c>
      <c r="D74" s="102" t="s">
        <v>56</v>
      </c>
      <c r="E74" s="103" t="s">
        <v>44</v>
      </c>
      <c r="F74" s="40">
        <v>0</v>
      </c>
      <c r="G74" s="24" t="s">
        <v>54</v>
      </c>
      <c r="H74" s="41">
        <f>IF([1]Финишки!$B$4=0," ",VLOOKUP(B74,[1]Финишки!$A$4:$B$199,2,FALSE))</f>
        <v>7.951388888888888E-3</v>
      </c>
      <c r="I74" s="42">
        <f>H74-F74</f>
        <v>7.951388888888888E-3</v>
      </c>
      <c r="J74" s="43">
        <v>1</v>
      </c>
      <c r="K74" s="42">
        <f>IF([1]Финишки!$E$4=0," ",VLOOKUP(B74,[1]Финишки!$D$4:$E$196,2,FALSE))</f>
        <v>8.518518518518519E-3</v>
      </c>
      <c r="L74" s="44">
        <f>K74-F74</f>
        <v>8.518518518518519E-3</v>
      </c>
      <c r="M74" s="42">
        <f>IF(L74=" "," ",L74-I74)</f>
        <v>5.6712962962963097E-4</v>
      </c>
      <c r="N74" s="43">
        <v>1</v>
      </c>
      <c r="O74" s="42">
        <f>IF([1]Финишки!$H$4=0," ",VLOOKUP(B74,[1]Финишки!$G$4:$H$196,2,FALSE))</f>
        <v>2.193287037037037E-2</v>
      </c>
      <c r="P74" s="42">
        <f>O74-F74</f>
        <v>2.193287037037037E-2</v>
      </c>
      <c r="Q74" s="46">
        <f>IF(P74=" "," ",P74-L74)</f>
        <v>1.3414351851851851E-2</v>
      </c>
      <c r="R74" s="43">
        <v>2</v>
      </c>
      <c r="S74" s="42">
        <f>IF([1]Финишки!$K$4=0," ",VLOOKUP(B74,[1]Финишки!$J$4:$K$196,2,FALSE))</f>
        <v>2.2800925925925929E-2</v>
      </c>
      <c r="T74" s="42">
        <f>S74-F74</f>
        <v>2.2800925925925929E-2</v>
      </c>
      <c r="U74" s="42">
        <f>IF(T74=" "," ",T74-P74)</f>
        <v>8.6805555555555941E-4</v>
      </c>
      <c r="V74" s="43">
        <v>1</v>
      </c>
      <c r="W74" s="47">
        <f>IF([1]Финишки!$M$4=0," ",VLOOKUP(B74,[1]Финишки!$M$4:$N$196,2,FALSE))</f>
        <v>3.4606481481481481E-2</v>
      </c>
      <c r="X74" s="47">
        <f>W74-F74</f>
        <v>3.4606481481481481E-2</v>
      </c>
      <c r="Y74" s="42">
        <f>IF(X74=" "," ",X74-T74)</f>
        <v>1.1805555555555552E-2</v>
      </c>
      <c r="Z74" s="43">
        <v>2</v>
      </c>
      <c r="AA74" s="48">
        <f>IF([1]Финишки!$M$4=0," ",VLOOKUP(B74,[1]Финишки!$M$4:$N$196,2,FALSE))</f>
        <v>3.4606481481481481E-2</v>
      </c>
      <c r="AB74" s="48">
        <f>AA74-F74</f>
        <v>3.4606481481481481E-2</v>
      </c>
      <c r="AC74" s="49">
        <f>SUM(I74+AB74)</f>
        <v>4.2557870370370371E-2</v>
      </c>
      <c r="AD74" s="34">
        <f>AB74-AB73</f>
        <v>9.7222222222222154E-4</v>
      </c>
      <c r="AE74" s="58" t="s">
        <v>31</v>
      </c>
      <c r="AF74" s="35"/>
    </row>
    <row r="75" spans="1:32" ht="15.75" thickBot="1" x14ac:dyDescent="0.3">
      <c r="A75" s="59"/>
      <c r="B75" s="60"/>
      <c r="C75" s="61"/>
      <c r="D75" s="62"/>
      <c r="E75" s="62"/>
      <c r="F75" s="63"/>
      <c r="G75" s="64"/>
      <c r="H75" s="65"/>
      <c r="I75" s="66"/>
      <c r="J75" s="67"/>
      <c r="K75" s="66"/>
      <c r="L75" s="68"/>
      <c r="M75" s="69"/>
      <c r="N75" s="67"/>
      <c r="O75" s="66"/>
      <c r="P75" s="66"/>
      <c r="Q75" s="70"/>
      <c r="R75" s="67"/>
      <c r="S75" s="66"/>
      <c r="T75" s="66"/>
      <c r="U75" s="66"/>
      <c r="V75" s="67"/>
      <c r="W75" s="71"/>
      <c r="X75" s="71"/>
      <c r="Y75" s="66"/>
      <c r="Z75" s="67"/>
      <c r="AA75" s="72"/>
      <c r="AB75" s="72"/>
      <c r="AC75" s="72"/>
      <c r="AD75" s="73"/>
      <c r="AE75" s="128"/>
      <c r="AF75" s="74"/>
    </row>
    <row r="76" spans="1:32" x14ac:dyDescent="0.25">
      <c r="A76" s="75"/>
      <c r="B76" s="76"/>
      <c r="C76" s="77"/>
      <c r="D76" s="75"/>
      <c r="E76" s="75"/>
      <c r="F76" s="78"/>
      <c r="G76" s="75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0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81"/>
      <c r="AE76" s="81"/>
    </row>
    <row r="77" spans="1:32" x14ac:dyDescent="0.25">
      <c r="A77" s="75"/>
      <c r="B77" s="76"/>
      <c r="C77" s="134"/>
      <c r="D77" s="75"/>
      <c r="E77" s="75"/>
      <c r="F77" s="78"/>
      <c r="G77" s="134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0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81"/>
      <c r="AE77" s="81"/>
    </row>
    <row r="78" spans="1:32" x14ac:dyDescent="0.25">
      <c r="A78" s="75"/>
      <c r="B78" s="76"/>
      <c r="C78" s="75"/>
      <c r="D78" s="75"/>
      <c r="E78" s="75"/>
      <c r="F78" s="78"/>
      <c r="G78" s="82"/>
      <c r="H78" s="79"/>
      <c r="I78" s="79"/>
      <c r="J78" s="79"/>
      <c r="K78" s="79"/>
      <c r="L78" s="79"/>
      <c r="M78" s="79"/>
      <c r="N78" s="79"/>
      <c r="O78" s="79"/>
      <c r="P78" s="79"/>
      <c r="Q78" s="80"/>
      <c r="R78" s="80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81"/>
      <c r="AE78" s="81"/>
    </row>
    <row r="79" spans="1:32" x14ac:dyDescent="0.25">
      <c r="A79" s="75"/>
      <c r="B79" s="76"/>
      <c r="C79" s="134" t="s">
        <v>33</v>
      </c>
      <c r="D79" s="75"/>
      <c r="E79" s="75"/>
      <c r="F79" s="78"/>
      <c r="G79" s="134" t="s">
        <v>34</v>
      </c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0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81"/>
      <c r="AE79" s="81"/>
    </row>
    <row r="80" spans="1:32" x14ac:dyDescent="0.25">
      <c r="A80" s="75"/>
      <c r="B80" s="76"/>
      <c r="C80" s="75"/>
      <c r="D80" s="75"/>
      <c r="E80" s="75"/>
      <c r="F80" s="78"/>
      <c r="G80" s="82"/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0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81"/>
      <c r="AE80" s="81"/>
    </row>
    <row r="81" spans="1:31" x14ac:dyDescent="0.25">
      <c r="A81" s="75"/>
      <c r="B81" s="76"/>
      <c r="C81" s="134" t="s">
        <v>35</v>
      </c>
      <c r="D81" s="75"/>
      <c r="E81" s="75"/>
      <c r="F81" s="78"/>
      <c r="G81" s="134" t="s">
        <v>36</v>
      </c>
      <c r="H81" s="79"/>
      <c r="I81" s="79"/>
      <c r="J81" s="79"/>
      <c r="K81" s="79"/>
      <c r="L81" s="79"/>
      <c r="M81" s="79"/>
      <c r="N81" s="79"/>
      <c r="O81" s="79"/>
      <c r="P81" s="79"/>
      <c r="Q81" s="80"/>
      <c r="R81" s="80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81"/>
      <c r="AE81" s="81"/>
    </row>
    <row r="82" spans="1:31" x14ac:dyDescent="0.25">
      <c r="A82" s="75"/>
      <c r="B82" s="76"/>
      <c r="C82" s="75"/>
      <c r="D82" s="75"/>
      <c r="E82" s="75"/>
      <c r="F82" s="78"/>
      <c r="G82" s="82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0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81"/>
      <c r="AE82" s="81"/>
    </row>
    <row r="83" spans="1:31" x14ac:dyDescent="0.25">
      <c r="A83" s="75"/>
      <c r="B83" s="76"/>
      <c r="C83" s="134" t="s">
        <v>37</v>
      </c>
      <c r="D83" s="75"/>
      <c r="E83" s="75"/>
      <c r="F83" s="78"/>
      <c r="G83" s="82" t="s">
        <v>38</v>
      </c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0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81"/>
      <c r="AE83" s="81"/>
    </row>
    <row r="84" spans="1:31" x14ac:dyDescent="0.25">
      <c r="A84" s="75"/>
      <c r="B84" s="76"/>
      <c r="C84" s="75"/>
      <c r="D84" s="75"/>
      <c r="E84" s="75"/>
      <c r="F84" s="78"/>
      <c r="G84" s="82"/>
      <c r="H84" s="79"/>
      <c r="I84" s="79"/>
      <c r="J84" s="79"/>
      <c r="K84" s="79"/>
      <c r="L84" s="79"/>
      <c r="M84" s="79"/>
      <c r="N84" s="79"/>
      <c r="O84" s="79"/>
      <c r="P84" s="79"/>
      <c r="Q84" s="80"/>
      <c r="R84" s="80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81"/>
      <c r="AE84" s="81"/>
    </row>
    <row r="85" spans="1:31" x14ac:dyDescent="0.25">
      <c r="A85" s="75"/>
      <c r="B85" s="76"/>
      <c r="C85" s="83" t="s">
        <v>39</v>
      </c>
      <c r="D85" s="75"/>
      <c r="E85" s="75"/>
      <c r="F85" s="78"/>
      <c r="G85" s="84" t="s">
        <v>77</v>
      </c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0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81"/>
      <c r="AE85" s="81"/>
    </row>
    <row r="86" spans="1:31" x14ac:dyDescent="0.25">
      <c r="A86" s="75"/>
      <c r="B86" s="76"/>
      <c r="C86" s="134"/>
      <c r="D86" s="75"/>
      <c r="E86" s="75"/>
      <c r="F86" s="78"/>
      <c r="G86" s="82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80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81"/>
      <c r="AE86" s="81"/>
    </row>
    <row r="87" spans="1:31" x14ac:dyDescent="0.25">
      <c r="A87" s="75"/>
      <c r="B87" s="76"/>
      <c r="C87" s="75"/>
      <c r="D87" s="75"/>
      <c r="E87" s="75"/>
      <c r="F87" s="78"/>
      <c r="G87" s="82"/>
      <c r="H87" s="79"/>
      <c r="I87" s="79"/>
      <c r="J87" s="79"/>
      <c r="K87" s="79"/>
      <c r="L87" s="79"/>
      <c r="M87" s="79"/>
      <c r="N87" s="79"/>
      <c r="O87" s="79"/>
      <c r="P87" s="79"/>
      <c r="Q87" s="80"/>
      <c r="R87" s="80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81"/>
      <c r="AE87" s="81"/>
    </row>
    <row r="88" spans="1:31" x14ac:dyDescent="0.25">
      <c r="A88" s="75"/>
      <c r="B88" s="76"/>
      <c r="C88" s="83"/>
      <c r="D88" s="75"/>
      <c r="E88" s="75"/>
      <c r="F88" s="78"/>
      <c r="G88" s="84"/>
      <c r="H88" s="85"/>
      <c r="I88" s="85"/>
      <c r="J88" s="85"/>
      <c r="K88" s="85"/>
      <c r="L88" s="85"/>
      <c r="M88" s="85"/>
      <c r="N88" s="85"/>
      <c r="O88" s="85"/>
      <c r="P88" s="85"/>
      <c r="Q88" s="86"/>
      <c r="R88" s="86"/>
      <c r="S88" s="85"/>
      <c r="T88" s="85"/>
      <c r="U88" s="85"/>
      <c r="V88" s="79"/>
      <c r="W88" s="79"/>
      <c r="X88" s="79"/>
      <c r="Y88" s="79"/>
      <c r="Z88" s="79"/>
      <c r="AA88" s="79"/>
      <c r="AB88" s="79"/>
      <c r="AC88" s="79"/>
      <c r="AD88" s="81"/>
      <c r="AE88" s="81"/>
    </row>
  </sheetData>
  <mergeCells count="24">
    <mergeCell ref="A65:C65"/>
    <mergeCell ref="A68:AE68"/>
    <mergeCell ref="A70:AE70"/>
    <mergeCell ref="A58:AF58"/>
    <mergeCell ref="A60:AE60"/>
    <mergeCell ref="A61:AE61"/>
    <mergeCell ref="U63:AE63"/>
    <mergeCell ref="U64:AE64"/>
    <mergeCell ref="A17:AE17"/>
    <mergeCell ref="A54:AF54"/>
    <mergeCell ref="A55:AF55"/>
    <mergeCell ref="A56:AF56"/>
    <mergeCell ref="A57:AF57"/>
    <mergeCell ref="A1:AF1"/>
    <mergeCell ref="A2:AF2"/>
    <mergeCell ref="A3:AF3"/>
    <mergeCell ref="A4:AF4"/>
    <mergeCell ref="A5:AF5"/>
    <mergeCell ref="A7:AE7"/>
    <mergeCell ref="U10:AE10"/>
    <mergeCell ref="A8:AE8"/>
    <mergeCell ref="U11:AE11"/>
    <mergeCell ref="A12:C12"/>
    <mergeCell ref="A15:AE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workbookViewId="0">
      <selection activeCell="M14" sqref="M14"/>
    </sheetView>
  </sheetViews>
  <sheetFormatPr defaultRowHeight="15" x14ac:dyDescent="0.25"/>
  <cols>
    <col min="1" max="1" width="6.140625" customWidth="1"/>
    <col min="2" max="2" width="7" style="1" customWidth="1"/>
    <col min="3" max="3" width="27.42578125" customWidth="1"/>
    <col min="4" max="4" width="7" customWidth="1"/>
    <col min="5" max="5" width="7.85546875" customWidth="1"/>
    <col min="6" max="6" width="7.7109375" style="2" hidden="1" customWidth="1"/>
    <col min="7" max="7" width="16.5703125" customWidth="1"/>
    <col min="8" max="8" width="5.140625" hidden="1" customWidth="1"/>
    <col min="9" max="9" width="10.140625" customWidth="1"/>
    <col min="10" max="10" width="5.42578125" customWidth="1"/>
    <col min="11" max="11" width="9.140625" hidden="1" customWidth="1"/>
    <col min="12" max="12" width="7.7109375" hidden="1" customWidth="1"/>
    <col min="13" max="13" width="7.28515625" customWidth="1"/>
    <col min="14" max="14" width="3.85546875" customWidth="1"/>
    <col min="15" max="15" width="8.42578125" hidden="1" customWidth="1"/>
    <col min="16" max="16" width="8.7109375" hidden="1" customWidth="1"/>
    <col min="17" max="17" width="9.7109375" customWidth="1"/>
    <col min="18" max="18" width="3.140625" customWidth="1"/>
    <col min="19" max="19" width="0.28515625" hidden="1" customWidth="1"/>
    <col min="20" max="20" width="8.140625" hidden="1" customWidth="1"/>
    <col min="21" max="21" width="8" customWidth="1"/>
    <col min="22" max="22" width="4.140625" customWidth="1"/>
    <col min="23" max="23" width="0.140625" hidden="1" customWidth="1"/>
    <col min="24" max="24" width="8" hidden="1" customWidth="1"/>
    <col min="25" max="25" width="10.140625" customWidth="1"/>
    <col min="26" max="26" width="3.42578125" customWidth="1"/>
    <col min="27" max="27" width="8" hidden="1" customWidth="1"/>
    <col min="28" max="28" width="11.140625" customWidth="1"/>
    <col min="29" max="29" width="0.140625" hidden="1" customWidth="1"/>
    <col min="30" max="30" width="10.28515625" customWidth="1"/>
    <col min="31" max="31" width="9.7109375" customWidth="1"/>
  </cols>
  <sheetData>
    <row r="1" spans="1:32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x14ac:dyDescent="0.25">
      <c r="A2" s="139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1:32" x14ac:dyDescent="0.25">
      <c r="A3" s="139" t="s">
        <v>102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2" x14ac:dyDescent="0.2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1:32" x14ac:dyDescent="0.25">
      <c r="A5" s="139" t="s">
        <v>69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</row>
    <row r="7" spans="1:32" ht="18" x14ac:dyDescent="0.25">
      <c r="A7" s="140" t="s">
        <v>114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</row>
    <row r="8" spans="1:32" ht="18" x14ac:dyDescent="0.25">
      <c r="A8" s="140" t="s">
        <v>127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</row>
    <row r="9" spans="1:32" ht="18" x14ac:dyDescent="0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2" x14ac:dyDescent="0.25">
      <c r="A10" s="3" t="s">
        <v>2</v>
      </c>
      <c r="B10" s="3"/>
      <c r="C10" s="3"/>
      <c r="D10" s="4"/>
      <c r="E10" s="4"/>
      <c r="F10" s="5"/>
      <c r="G10" s="4"/>
      <c r="H10" s="4"/>
      <c r="I10" s="4"/>
      <c r="J10" s="4"/>
      <c r="K10" s="4"/>
      <c r="L10" s="4"/>
      <c r="M10" s="136"/>
      <c r="N10" s="136"/>
      <c r="O10" s="136"/>
      <c r="P10" s="136"/>
      <c r="Q10" s="136"/>
      <c r="R10" s="136"/>
      <c r="S10" s="136"/>
      <c r="T10" s="136"/>
      <c r="U10" s="137" t="s">
        <v>104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2" x14ac:dyDescent="0.25">
      <c r="A11" s="134"/>
      <c r="B11" s="134"/>
      <c r="C11" s="134"/>
      <c r="D11" s="3"/>
      <c r="E11" s="3"/>
      <c r="F11" s="5"/>
      <c r="G11" s="3"/>
      <c r="H11" s="3"/>
      <c r="I11" s="3"/>
      <c r="J11" s="4"/>
      <c r="K11" s="4"/>
      <c r="L11" s="4"/>
      <c r="M11" s="136"/>
      <c r="N11" s="136"/>
      <c r="O11" s="136"/>
      <c r="P11" s="136"/>
      <c r="Q11" s="136"/>
      <c r="R11" s="136"/>
      <c r="S11" s="136"/>
      <c r="T11" s="136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</row>
    <row r="12" spans="1:32" x14ac:dyDescent="0.25">
      <c r="A12" s="137"/>
      <c r="B12" s="137"/>
      <c r="C12" s="137"/>
      <c r="D12" s="3"/>
      <c r="E12" s="3"/>
      <c r="F12" s="136"/>
      <c r="G12" s="136"/>
      <c r="H12" s="136"/>
      <c r="I12" s="3"/>
      <c r="J12" s="3"/>
      <c r="K12" s="3"/>
      <c r="L12" s="3"/>
      <c r="M12" s="3"/>
      <c r="N12" s="6"/>
      <c r="O12" s="6"/>
      <c r="P12" s="6"/>
      <c r="Q12" s="6"/>
      <c r="R12" s="6"/>
      <c r="S12" s="7"/>
      <c r="T12" s="7"/>
      <c r="U12" s="134" t="s">
        <v>3</v>
      </c>
      <c r="V12" s="134"/>
      <c r="W12" s="134"/>
      <c r="X12" s="134"/>
      <c r="Y12" s="134"/>
      <c r="Z12" s="134"/>
      <c r="AA12" s="136"/>
      <c r="AB12" s="136"/>
      <c r="AC12" s="136"/>
      <c r="AD12" s="8" t="s">
        <v>105</v>
      </c>
      <c r="AE12" s="134"/>
    </row>
    <row r="13" spans="1:32" x14ac:dyDescent="0.25">
      <c r="A13" s="134"/>
      <c r="B13" s="13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7"/>
      <c r="S13" s="7"/>
      <c r="T13" s="7"/>
      <c r="U13" s="134" t="s">
        <v>4</v>
      </c>
      <c r="V13" s="134"/>
      <c r="W13" s="134"/>
      <c r="X13" s="134"/>
      <c r="Y13" s="134"/>
      <c r="Z13" s="134"/>
      <c r="AA13" s="136"/>
      <c r="AB13" s="136"/>
      <c r="AC13" s="136"/>
      <c r="AD13" s="8" t="s">
        <v>106</v>
      </c>
      <c r="AE13" s="134"/>
    </row>
    <row r="14" spans="1:32" x14ac:dyDescent="0.25">
      <c r="A14" s="134"/>
      <c r="B14" s="13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2" ht="18" x14ac:dyDescent="0.25">
      <c r="A15" s="140" t="s">
        <v>58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2" x14ac:dyDescent="0.25">
      <c r="A16" s="134"/>
      <c r="B16" s="134"/>
      <c r="C16" s="3"/>
      <c r="D16" s="3"/>
      <c r="E16" s="3"/>
      <c r="F16" s="3"/>
      <c r="G16" s="3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2" x14ac:dyDescent="0.25">
      <c r="A17" s="137" t="s">
        <v>72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</row>
    <row r="18" spans="1:32" ht="27.75" customHeight="1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2" ht="21" customHeight="1" thickBot="1" x14ac:dyDescent="0.3">
      <c r="A19" s="12" t="s">
        <v>6</v>
      </c>
      <c r="B19" s="13" t="s">
        <v>7</v>
      </c>
      <c r="C19" s="14" t="s">
        <v>8</v>
      </c>
      <c r="D19" s="14" t="s">
        <v>9</v>
      </c>
      <c r="E19" s="14" t="s">
        <v>10</v>
      </c>
      <c r="F19" s="15" t="s">
        <v>11</v>
      </c>
      <c r="G19" s="15" t="s">
        <v>12</v>
      </c>
      <c r="H19" s="16" t="s">
        <v>13</v>
      </c>
      <c r="I19" s="15" t="s">
        <v>14</v>
      </c>
      <c r="J19" s="14" t="s">
        <v>15</v>
      </c>
      <c r="K19" s="14" t="s">
        <v>16</v>
      </c>
      <c r="L19" s="17" t="s">
        <v>17</v>
      </c>
      <c r="M19" s="14" t="s">
        <v>17</v>
      </c>
      <c r="N19" s="14" t="s">
        <v>15</v>
      </c>
      <c r="O19" s="14"/>
      <c r="P19" s="14"/>
      <c r="Q19" s="15" t="s">
        <v>18</v>
      </c>
      <c r="R19" s="14" t="s">
        <v>15</v>
      </c>
      <c r="S19" s="14" t="s">
        <v>19</v>
      </c>
      <c r="T19" s="14"/>
      <c r="U19" s="14" t="s">
        <v>20</v>
      </c>
      <c r="V19" s="14" t="s">
        <v>15</v>
      </c>
      <c r="W19" s="15"/>
      <c r="X19" s="15"/>
      <c r="Y19" s="15" t="s">
        <v>70</v>
      </c>
      <c r="Z19" s="15" t="s">
        <v>15</v>
      </c>
      <c r="AA19" s="16" t="s">
        <v>21</v>
      </c>
      <c r="AB19" s="15" t="s">
        <v>21</v>
      </c>
      <c r="AC19" s="15" t="s">
        <v>22</v>
      </c>
      <c r="AD19" s="15" t="s">
        <v>23</v>
      </c>
      <c r="AE19" s="15" t="s">
        <v>24</v>
      </c>
      <c r="AF19" s="127" t="s">
        <v>73</v>
      </c>
    </row>
    <row r="20" spans="1:32" x14ac:dyDescent="0.25">
      <c r="A20" s="19">
        <v>1</v>
      </c>
      <c r="B20" s="20">
        <v>40</v>
      </c>
      <c r="C20" s="21" t="s">
        <v>118</v>
      </c>
      <c r="D20" s="22" t="s">
        <v>57</v>
      </c>
      <c r="E20" s="39" t="s">
        <v>44</v>
      </c>
      <c r="F20" s="40">
        <v>0</v>
      </c>
      <c r="G20" s="24" t="s">
        <v>54</v>
      </c>
      <c r="H20" s="25">
        <f>IF([1]Финишки!$B$4=0," ",VLOOKUP(B20,[1]Финишки!$A$4:$B$199,2,FALSE))</f>
        <v>9.9189814814814817E-3</v>
      </c>
      <c r="I20" s="26">
        <f>H20-F20</f>
        <v>9.9189814814814817E-3</v>
      </c>
      <c r="J20" s="27">
        <v>1</v>
      </c>
      <c r="K20" s="26">
        <f>IF([1]Финишки!$E$4=0," ",VLOOKUP(B20,[1]Финишки!$D$4:$E$196,2,FALSE))</f>
        <v>1.0601851851851854E-2</v>
      </c>
      <c r="L20" s="28">
        <f>K20-F20</f>
        <v>1.0601851851851854E-2</v>
      </c>
      <c r="M20" s="29">
        <f>IF(L20=" "," ",L20-I20)</f>
        <v>6.8287037037037188E-4</v>
      </c>
      <c r="N20" s="27">
        <v>2</v>
      </c>
      <c r="O20" s="26">
        <f>IF([1]Финишки!$H$4=0," ",VLOOKUP(B20,[1]Финишки!$G$4:$H$196,2,FALSE))</f>
        <v>2.4062500000000001E-2</v>
      </c>
      <c r="P20" s="26">
        <f>O20-F20</f>
        <v>2.4062500000000001E-2</v>
      </c>
      <c r="Q20" s="30">
        <f>IF(P20=" "," ",P20-L20)</f>
        <v>1.3460648148148147E-2</v>
      </c>
      <c r="R20" s="27">
        <v>1</v>
      </c>
      <c r="S20" s="26">
        <f>IF([1]Финишки!$K$4=0," ",VLOOKUP(B20,[1]Финишки!$J$4:$K$196,2,FALSE))</f>
        <v>2.5069444444444446E-2</v>
      </c>
      <c r="T20" s="26">
        <f>S20-F20</f>
        <v>2.5069444444444446E-2</v>
      </c>
      <c r="U20" s="26">
        <f>IF(T20=" "," ",T20-P20)</f>
        <v>1.0069444444444457E-3</v>
      </c>
      <c r="V20" s="27">
        <v>1</v>
      </c>
      <c r="W20" s="31">
        <f>IF([1]Финишки!$M$4=0," ",VLOOKUP(B20,[1]Финишки!$M$4:$N$196,2,FALSE))</f>
        <v>3.7118055555555557E-2</v>
      </c>
      <c r="X20" s="31">
        <f>W20-F20</f>
        <v>3.7118055555555557E-2</v>
      </c>
      <c r="Y20" s="26">
        <f>IF(X20=" "," ",X20-T20)</f>
        <v>1.2048611111111111E-2</v>
      </c>
      <c r="Z20" s="27">
        <v>1</v>
      </c>
      <c r="AA20" s="32">
        <f>IF([1]Финишки!$M$4=0," ",VLOOKUP(B20,[1]Финишки!$M$4:$N$196,2,FALSE))</f>
        <v>3.7118055555555557E-2</v>
      </c>
      <c r="AB20" s="32">
        <f>AA20-F20</f>
        <v>3.7118055555555557E-2</v>
      </c>
      <c r="AC20" s="33">
        <f>SUM(I20+AB20)</f>
        <v>4.7037037037037037E-2</v>
      </c>
      <c r="AD20" s="34">
        <v>0</v>
      </c>
      <c r="AE20" s="123" t="s">
        <v>29</v>
      </c>
      <c r="AF20" s="111"/>
    </row>
    <row r="21" spans="1:32" x14ac:dyDescent="0.25">
      <c r="A21" s="36">
        <v>2</v>
      </c>
      <c r="B21" s="37">
        <v>39</v>
      </c>
      <c r="C21" s="38" t="s">
        <v>68</v>
      </c>
      <c r="D21" s="39" t="s">
        <v>67</v>
      </c>
      <c r="E21" s="39" t="s">
        <v>44</v>
      </c>
      <c r="F21" s="40">
        <v>0</v>
      </c>
      <c r="G21" s="24" t="s">
        <v>54</v>
      </c>
      <c r="H21" s="41">
        <f>IF([1]Финишки!$B$4=0," ",VLOOKUP(B21,[1]Финишки!$A$4:$B$199,2,FALSE))</f>
        <v>1.105324074074074E-2</v>
      </c>
      <c r="I21" s="42">
        <f>H21-F21</f>
        <v>1.105324074074074E-2</v>
      </c>
      <c r="J21" s="43">
        <v>2</v>
      </c>
      <c r="K21" s="42">
        <f>IF([1]Финишки!$E$4=0," ",VLOOKUP(B21,[1]Финишки!$D$4:$E$196,2,FALSE))</f>
        <v>1.1736111111111109E-2</v>
      </c>
      <c r="L21" s="44">
        <f>K21-F21</f>
        <v>1.1736111111111109E-2</v>
      </c>
      <c r="M21" s="45">
        <f>IF(L21=" "," ",L21-I21)</f>
        <v>6.8287037037036841E-4</v>
      </c>
      <c r="N21" s="43">
        <v>2</v>
      </c>
      <c r="O21" s="42">
        <f>IF([1]Финишки!$H$4=0," ",VLOOKUP(B21,[1]Финишки!$G$4:$H$196,2,FALSE))</f>
        <v>2.9374999999999998E-2</v>
      </c>
      <c r="P21" s="42">
        <f>O21-F21</f>
        <v>2.9374999999999998E-2</v>
      </c>
      <c r="Q21" s="46">
        <f>IF(P21=" "," ",P21-L21)</f>
        <v>1.7638888888888891E-2</v>
      </c>
      <c r="R21" s="43">
        <v>2</v>
      </c>
      <c r="S21" s="42">
        <f>IF([1]Финишки!$K$4=0," ",VLOOKUP(B21,[1]Финишки!$J$4:$K$196,2,FALSE))</f>
        <v>3.0497685185185183E-2</v>
      </c>
      <c r="T21" s="42">
        <f>S21-F21</f>
        <v>3.0497685185185183E-2</v>
      </c>
      <c r="U21" s="42">
        <f>IF(T21=" "," ",T21-P21)</f>
        <v>1.1226851851851849E-3</v>
      </c>
      <c r="V21" s="43">
        <v>2</v>
      </c>
      <c r="W21" s="47">
        <f>IF([1]Финишки!$M$4=0," ",VLOOKUP(B21,[1]Финишки!$M$4:$N$196,2,FALSE))</f>
        <v>4.3182870370370365E-2</v>
      </c>
      <c r="X21" s="47">
        <f>W21-F21</f>
        <v>4.3182870370370365E-2</v>
      </c>
      <c r="Y21" s="42">
        <f>IF(X21=" "," ",X21-T21)</f>
        <v>1.2685185185185181E-2</v>
      </c>
      <c r="Z21" s="43">
        <v>2</v>
      </c>
      <c r="AA21" s="48">
        <f>IF([1]Финишки!$M$4=0," ",VLOOKUP(B21,[1]Финишки!$M$4:$N$196,2,FALSE))</f>
        <v>4.3182870370370365E-2</v>
      </c>
      <c r="AB21" s="117">
        <f>AA21-F21</f>
        <v>4.3182870370370365E-2</v>
      </c>
      <c r="AC21" s="49">
        <f>SUM(I21+AB21)</f>
        <v>5.4236111111111103E-2</v>
      </c>
      <c r="AD21" s="114">
        <f>AB21-AB20</f>
        <v>6.0648148148148076E-3</v>
      </c>
      <c r="AE21" s="58" t="s">
        <v>59</v>
      </c>
      <c r="AF21" s="35"/>
    </row>
    <row r="22" spans="1:32" x14ac:dyDescent="0.25">
      <c r="A22" s="36">
        <v>3</v>
      </c>
      <c r="B22" s="50">
        <v>38</v>
      </c>
      <c r="C22" s="51" t="s">
        <v>75</v>
      </c>
      <c r="D22" s="52" t="s">
        <v>57</v>
      </c>
      <c r="E22" s="52" t="s">
        <v>44</v>
      </c>
      <c r="F22" s="40">
        <v>0</v>
      </c>
      <c r="G22" s="54" t="s">
        <v>54</v>
      </c>
      <c r="H22" s="41">
        <f>IF([1]Финишки!$B$4=0," ",VLOOKUP(B22,[1]Финишки!$A$4:$B$199,2,FALSE))</f>
        <v>1.1435185185185185E-2</v>
      </c>
      <c r="I22" s="42">
        <f>H22-F22</f>
        <v>1.1435185185185185E-2</v>
      </c>
      <c r="J22" s="43">
        <v>3</v>
      </c>
      <c r="K22" s="42">
        <f>IF([1]Финишки!$E$4=0," ",VLOOKUP(B22,[1]Финишки!$D$4:$E$196,2,FALSE))</f>
        <v>1.2094907407407408E-2</v>
      </c>
      <c r="L22" s="44">
        <f>K22-F22</f>
        <v>1.2094907407407408E-2</v>
      </c>
      <c r="M22" s="45">
        <f>IF(L22=" "," ",L22-I22)</f>
        <v>6.59722222222223E-4</v>
      </c>
      <c r="N22" s="43">
        <v>1</v>
      </c>
      <c r="O22" s="42">
        <f>IF([1]Финишки!$H$4=0," ",VLOOKUP(B22,[1]Финишки!$G$4:$H$196,2,FALSE))</f>
        <v>3.0219907407407407E-2</v>
      </c>
      <c r="P22" s="42">
        <f>O22-F22</f>
        <v>3.0219907407407407E-2</v>
      </c>
      <c r="Q22" s="46">
        <f>IF(P22=" "," ",P22-L22)</f>
        <v>1.8124999999999999E-2</v>
      </c>
      <c r="R22" s="43">
        <v>3</v>
      </c>
      <c r="S22" s="42">
        <f>IF([1]Финишки!$K$4=0," ",VLOOKUP(B22,[1]Финишки!$J$4:$K$196,2,FALSE))</f>
        <v>3.138888888888889E-2</v>
      </c>
      <c r="T22" s="42">
        <f>S22-F22</f>
        <v>3.138888888888889E-2</v>
      </c>
      <c r="U22" s="42">
        <f>IF(T22=" "," ",T22-P22)</f>
        <v>1.1689814814814826E-3</v>
      </c>
      <c r="V22" s="43">
        <v>3</v>
      </c>
      <c r="W22" s="47">
        <f>IF([1]Финишки!$M$4=0," ",VLOOKUP(B22,[1]Финишки!$M$4:$N$196,2,FALSE))</f>
        <v>4.5798611111111109E-2</v>
      </c>
      <c r="X22" s="47">
        <f>W22-F22</f>
        <v>4.5798611111111109E-2</v>
      </c>
      <c r="Y22" s="42">
        <f>IF(X22=" "," ",X22-T22)</f>
        <v>1.440972222222222E-2</v>
      </c>
      <c r="Z22" s="43">
        <v>3</v>
      </c>
      <c r="AA22" s="48">
        <f>IF([1]Финишки!$M$4=0," ",VLOOKUP(B22,[1]Финишки!$M$4:$N$196,2,FALSE))</f>
        <v>4.5798611111111109E-2</v>
      </c>
      <c r="AB22" s="117">
        <f>AA22-F22</f>
        <v>4.5798611111111109E-2</v>
      </c>
      <c r="AC22" s="49">
        <f>SUM(I22+AB22)</f>
        <v>5.7233796296296297E-2</v>
      </c>
      <c r="AD22" s="114">
        <f>AB22-AB20</f>
        <v>8.6805555555555525E-3</v>
      </c>
      <c r="AE22" s="58" t="s">
        <v>49</v>
      </c>
      <c r="AF22" s="35"/>
    </row>
    <row r="23" spans="1:32" ht="15.75" thickBot="1" x14ac:dyDescent="0.3">
      <c r="A23" s="59"/>
      <c r="B23" s="60"/>
      <c r="C23" s="61"/>
      <c r="D23" s="62"/>
      <c r="E23" s="62"/>
      <c r="F23" s="63"/>
      <c r="G23" s="64"/>
      <c r="H23" s="65"/>
      <c r="I23" s="66"/>
      <c r="J23" s="67"/>
      <c r="K23" s="66"/>
      <c r="L23" s="68"/>
      <c r="M23" s="69"/>
      <c r="N23" s="67"/>
      <c r="O23" s="66"/>
      <c r="P23" s="66"/>
      <c r="Q23" s="70"/>
      <c r="R23" s="67"/>
      <c r="S23" s="66"/>
      <c r="T23" s="66"/>
      <c r="U23" s="66"/>
      <c r="V23" s="67"/>
      <c r="W23" s="71"/>
      <c r="X23" s="71"/>
      <c r="Y23" s="66"/>
      <c r="Z23" s="67"/>
      <c r="AA23" s="72"/>
      <c r="AB23" s="72"/>
      <c r="AC23" s="72"/>
      <c r="AD23" s="73"/>
      <c r="AE23" s="128"/>
      <c r="AF23" s="74"/>
    </row>
    <row r="24" spans="1:32" x14ac:dyDescent="0.25">
      <c r="A24" s="75"/>
      <c r="B24" s="76"/>
      <c r="C24" s="77"/>
      <c r="D24" s="75"/>
      <c r="E24" s="75"/>
      <c r="F24" s="78"/>
      <c r="G24" s="75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80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81"/>
    </row>
    <row r="25" spans="1:32" x14ac:dyDescent="0.25">
      <c r="A25" s="75"/>
      <c r="B25" s="76"/>
      <c r="C25" s="77"/>
      <c r="D25" s="75"/>
      <c r="E25" s="75"/>
      <c r="F25" s="78"/>
      <c r="G25" s="75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8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81"/>
    </row>
    <row r="26" spans="1:32" x14ac:dyDescent="0.25">
      <c r="A26" s="75"/>
      <c r="B26" s="76"/>
      <c r="C26" s="134"/>
      <c r="D26" s="75"/>
      <c r="E26" s="75"/>
      <c r="F26" s="78"/>
      <c r="G26" s="134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0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81"/>
    </row>
    <row r="27" spans="1:32" x14ac:dyDescent="0.25">
      <c r="A27" s="75"/>
      <c r="B27" s="76"/>
      <c r="C27" s="75"/>
      <c r="D27" s="75"/>
      <c r="E27" s="75"/>
      <c r="F27" s="78"/>
      <c r="G27" s="82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80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81"/>
    </row>
    <row r="28" spans="1:32" x14ac:dyDescent="0.25">
      <c r="A28" s="75"/>
      <c r="B28" s="76"/>
      <c r="C28" s="134" t="s">
        <v>33</v>
      </c>
      <c r="D28" s="75"/>
      <c r="E28" s="75"/>
      <c r="F28" s="78"/>
      <c r="G28" s="134" t="s">
        <v>34</v>
      </c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0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1"/>
      <c r="AE28" s="81"/>
    </row>
    <row r="29" spans="1:32" x14ac:dyDescent="0.25">
      <c r="A29" s="75"/>
      <c r="B29" s="76"/>
      <c r="C29" s="75"/>
      <c r="D29" s="75"/>
      <c r="E29" s="75"/>
      <c r="F29" s="78"/>
      <c r="G29" s="82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80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1"/>
      <c r="AE29" s="81"/>
    </row>
    <row r="30" spans="1:32" x14ac:dyDescent="0.25">
      <c r="A30" s="75"/>
      <c r="B30" s="76"/>
      <c r="C30" s="134" t="s">
        <v>35</v>
      </c>
      <c r="D30" s="75"/>
      <c r="E30" s="75"/>
      <c r="F30" s="78"/>
      <c r="G30" s="134" t="s">
        <v>36</v>
      </c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80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1"/>
      <c r="AE30" s="81"/>
    </row>
    <row r="31" spans="1:32" x14ac:dyDescent="0.25">
      <c r="A31" s="75"/>
      <c r="B31" s="76"/>
      <c r="C31" s="75"/>
      <c r="D31" s="75"/>
      <c r="E31" s="75"/>
      <c r="F31" s="78"/>
      <c r="G31" s="82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80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1"/>
      <c r="AE31" s="81"/>
    </row>
    <row r="32" spans="1:32" x14ac:dyDescent="0.25">
      <c r="A32" s="75"/>
      <c r="B32" s="76"/>
      <c r="C32" s="134" t="s">
        <v>37</v>
      </c>
      <c r="D32" s="75"/>
      <c r="E32" s="75"/>
      <c r="F32" s="78"/>
      <c r="G32" s="82" t="s">
        <v>38</v>
      </c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80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1"/>
      <c r="AE32" s="81"/>
    </row>
    <row r="33" spans="1:31" x14ac:dyDescent="0.25">
      <c r="A33" s="75"/>
      <c r="B33" s="76"/>
      <c r="C33" s="75"/>
      <c r="D33" s="75"/>
      <c r="E33" s="75"/>
      <c r="F33" s="78"/>
      <c r="G33" s="82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80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1"/>
      <c r="AE33" s="81"/>
    </row>
    <row r="34" spans="1:31" x14ac:dyDescent="0.25">
      <c r="A34" s="75"/>
      <c r="B34" s="76"/>
      <c r="C34" s="83" t="s">
        <v>39</v>
      </c>
      <c r="D34" s="75"/>
      <c r="E34" s="75"/>
      <c r="F34" s="78"/>
      <c r="G34" s="84" t="s">
        <v>77</v>
      </c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80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81"/>
      <c r="AE34" s="81"/>
    </row>
    <row r="35" spans="1:31" x14ac:dyDescent="0.25">
      <c r="A35" s="87"/>
      <c r="B35" s="88"/>
      <c r="C35" s="89"/>
      <c r="D35" s="90"/>
      <c r="E35" s="90"/>
      <c r="F35" s="91"/>
      <c r="G35" s="92"/>
      <c r="H35" s="93"/>
      <c r="I35" s="94"/>
      <c r="J35" s="95"/>
      <c r="K35" s="94"/>
      <c r="L35" s="94"/>
      <c r="M35" s="96"/>
      <c r="N35" s="95"/>
      <c r="O35" s="94"/>
      <c r="P35" s="94"/>
      <c r="Q35" s="97"/>
      <c r="R35" s="95"/>
      <c r="S35" s="94"/>
      <c r="T35" s="94"/>
      <c r="U35" s="94"/>
      <c r="V35" s="95"/>
      <c r="W35" s="97"/>
      <c r="X35" s="94"/>
      <c r="Y35" s="94"/>
      <c r="Z35" s="95"/>
      <c r="AA35" s="98"/>
      <c r="AB35" s="98"/>
      <c r="AC35" s="98"/>
      <c r="AD35" s="94"/>
      <c r="AE35" s="87"/>
    </row>
    <row r="36" spans="1:31" x14ac:dyDescent="0.25">
      <c r="A36" s="87"/>
      <c r="B36" s="88"/>
      <c r="C36" s="89"/>
      <c r="D36" s="90"/>
      <c r="E36" s="90"/>
      <c r="F36" s="91"/>
      <c r="G36" s="92"/>
      <c r="H36" s="93"/>
      <c r="I36" s="94"/>
      <c r="J36" s="95"/>
      <c r="K36" s="94"/>
      <c r="L36" s="94"/>
      <c r="M36" s="96"/>
      <c r="N36" s="95"/>
      <c r="O36" s="94"/>
      <c r="P36" s="94"/>
      <c r="Q36" s="97"/>
      <c r="R36" s="95"/>
      <c r="S36" s="94"/>
      <c r="T36" s="94"/>
      <c r="U36" s="94"/>
      <c r="V36" s="95"/>
      <c r="W36" s="97"/>
      <c r="X36" s="94"/>
      <c r="Y36" s="94"/>
      <c r="Z36" s="95"/>
      <c r="AA36" s="98"/>
      <c r="AB36" s="98"/>
      <c r="AC36" s="98"/>
      <c r="AD36" s="94"/>
      <c r="AE36" s="87"/>
    </row>
    <row r="37" spans="1:31" x14ac:dyDescent="0.25">
      <c r="A37" s="87"/>
      <c r="B37" s="88"/>
      <c r="C37" s="89"/>
      <c r="D37" s="90"/>
      <c r="E37" s="90"/>
      <c r="F37" s="91"/>
      <c r="G37" s="92"/>
      <c r="H37" s="93"/>
      <c r="I37" s="94"/>
      <c r="J37" s="95"/>
      <c r="K37" s="94"/>
      <c r="L37" s="94"/>
      <c r="M37" s="96"/>
      <c r="N37" s="95"/>
      <c r="O37" s="94"/>
      <c r="P37" s="94"/>
      <c r="Q37" s="97"/>
      <c r="R37" s="95"/>
      <c r="S37" s="94"/>
      <c r="T37" s="94"/>
      <c r="U37" s="94"/>
      <c r="V37" s="95"/>
      <c r="W37" s="97"/>
      <c r="X37" s="94"/>
      <c r="Y37" s="94"/>
      <c r="Z37" s="95"/>
      <c r="AA37" s="98"/>
      <c r="AB37" s="98"/>
      <c r="AC37" s="98"/>
      <c r="AD37" s="94"/>
      <c r="AE37" s="87"/>
    </row>
    <row r="38" spans="1:31" x14ac:dyDescent="0.25">
      <c r="A38" s="87"/>
      <c r="B38" s="88"/>
      <c r="C38" s="89"/>
      <c r="D38" s="90"/>
      <c r="E38" s="90"/>
      <c r="F38" s="91"/>
      <c r="G38" s="92"/>
      <c r="H38" s="93"/>
      <c r="I38" s="94"/>
      <c r="J38" s="95"/>
      <c r="K38" s="94"/>
      <c r="L38" s="94"/>
      <c r="M38" s="96"/>
      <c r="N38" s="95"/>
      <c r="O38" s="94"/>
      <c r="P38" s="94"/>
      <c r="Q38" s="97"/>
      <c r="R38" s="95"/>
      <c r="S38" s="94"/>
      <c r="T38" s="94"/>
      <c r="U38" s="94"/>
      <c r="V38" s="95"/>
      <c r="W38" s="97"/>
      <c r="X38" s="94"/>
      <c r="Y38" s="94"/>
      <c r="Z38" s="95"/>
      <c r="AA38" s="98"/>
      <c r="AB38" s="98"/>
      <c r="AC38" s="98"/>
      <c r="AD38" s="94"/>
      <c r="AE38" s="87"/>
    </row>
    <row r="39" spans="1:31" x14ac:dyDescent="0.25">
      <c r="A39" s="87"/>
      <c r="B39" s="88"/>
      <c r="C39" s="89"/>
      <c r="D39" s="90"/>
      <c r="E39" s="90"/>
      <c r="F39" s="91"/>
      <c r="G39" s="92"/>
      <c r="H39" s="93"/>
      <c r="I39" s="94"/>
      <c r="J39" s="95"/>
      <c r="K39" s="94"/>
      <c r="L39" s="94"/>
      <c r="M39" s="96"/>
      <c r="N39" s="95"/>
      <c r="O39" s="94"/>
      <c r="P39" s="94"/>
      <c r="Q39" s="97"/>
      <c r="R39" s="95"/>
      <c r="S39" s="94"/>
      <c r="T39" s="94"/>
      <c r="U39" s="94"/>
      <c r="V39" s="95"/>
      <c r="W39" s="97"/>
      <c r="X39" s="94"/>
      <c r="Y39" s="94"/>
      <c r="Z39" s="95"/>
      <c r="AA39" s="98"/>
      <c r="AB39" s="98"/>
      <c r="AC39" s="98"/>
      <c r="AD39" s="94"/>
      <c r="AE39" s="87"/>
    </row>
    <row r="40" spans="1:31" x14ac:dyDescent="0.25">
      <c r="A40" s="87"/>
      <c r="B40" s="88"/>
      <c r="C40" s="89"/>
      <c r="D40" s="90"/>
      <c r="E40" s="90"/>
      <c r="F40" s="91"/>
      <c r="G40" s="92"/>
      <c r="H40" s="93"/>
      <c r="I40" s="94"/>
      <c r="J40" s="95"/>
      <c r="K40" s="94"/>
      <c r="L40" s="94"/>
      <c r="M40" s="96"/>
      <c r="N40" s="95"/>
      <c r="O40" s="94"/>
      <c r="P40" s="94"/>
      <c r="Q40" s="97"/>
      <c r="R40" s="95"/>
      <c r="S40" s="94"/>
      <c r="T40" s="94"/>
      <c r="U40" s="94"/>
      <c r="V40" s="95"/>
      <c r="W40" s="97"/>
      <c r="X40" s="94"/>
      <c r="Y40" s="94"/>
      <c r="Z40" s="95"/>
      <c r="AA40" s="98"/>
      <c r="AB40" s="98"/>
      <c r="AC40" s="98"/>
      <c r="AD40" s="94"/>
      <c r="AE40" s="87"/>
    </row>
    <row r="41" spans="1:31" x14ac:dyDescent="0.25">
      <c r="A41" s="87"/>
      <c r="B41" s="88"/>
      <c r="C41" s="89"/>
      <c r="D41" s="90"/>
      <c r="E41" s="90"/>
      <c r="F41" s="91"/>
      <c r="G41" s="92"/>
      <c r="H41" s="93"/>
      <c r="I41" s="94"/>
      <c r="J41" s="95"/>
      <c r="K41" s="94"/>
      <c r="L41" s="94"/>
      <c r="M41" s="96"/>
      <c r="N41" s="95"/>
      <c r="O41" s="94"/>
      <c r="P41" s="94"/>
      <c r="Q41" s="97"/>
      <c r="R41" s="95"/>
      <c r="S41" s="94"/>
      <c r="T41" s="94"/>
      <c r="U41" s="94"/>
      <c r="V41" s="95"/>
      <c r="W41" s="97"/>
      <c r="X41" s="94"/>
      <c r="Y41" s="94"/>
      <c r="Z41" s="95"/>
      <c r="AA41" s="98"/>
      <c r="AB41" s="98"/>
      <c r="AC41" s="98"/>
      <c r="AD41" s="94"/>
      <c r="AE41" s="87"/>
    </row>
    <row r="42" spans="1:31" x14ac:dyDescent="0.25">
      <c r="A42" s="87"/>
      <c r="B42" s="88"/>
      <c r="C42" s="89"/>
      <c r="D42" s="90"/>
      <c r="E42" s="90"/>
      <c r="F42" s="91"/>
      <c r="G42" s="92"/>
      <c r="H42" s="93"/>
      <c r="I42" s="94"/>
      <c r="J42" s="95"/>
      <c r="K42" s="94"/>
      <c r="L42" s="94"/>
      <c r="M42" s="96"/>
      <c r="N42" s="95"/>
      <c r="O42" s="94"/>
      <c r="P42" s="94"/>
      <c r="Q42" s="97"/>
      <c r="R42" s="95"/>
      <c r="S42" s="94"/>
      <c r="T42" s="94"/>
      <c r="U42" s="94"/>
      <c r="V42" s="95"/>
      <c r="W42" s="97"/>
      <c r="X42" s="94"/>
      <c r="Y42" s="94"/>
      <c r="Z42" s="95"/>
      <c r="AA42" s="98"/>
      <c r="AB42" s="98"/>
      <c r="AC42" s="98"/>
      <c r="AD42" s="94"/>
      <c r="AE42" s="87"/>
    </row>
    <row r="43" spans="1:31" x14ac:dyDescent="0.25">
      <c r="A43" s="87"/>
      <c r="B43" s="88"/>
      <c r="C43" s="89"/>
      <c r="D43" s="90"/>
      <c r="E43" s="90"/>
      <c r="F43" s="91"/>
      <c r="G43" s="92"/>
      <c r="H43" s="93"/>
      <c r="I43" s="94"/>
      <c r="J43" s="95"/>
      <c r="K43" s="94"/>
      <c r="L43" s="94"/>
      <c r="M43" s="96"/>
      <c r="N43" s="95"/>
      <c r="O43" s="94"/>
      <c r="P43" s="94"/>
      <c r="Q43" s="97"/>
      <c r="R43" s="95"/>
      <c r="S43" s="94"/>
      <c r="T43" s="94"/>
      <c r="U43" s="94"/>
      <c r="V43" s="95"/>
      <c r="W43" s="97"/>
      <c r="X43" s="94"/>
      <c r="Y43" s="94"/>
      <c r="Z43" s="95"/>
      <c r="AA43" s="98"/>
      <c r="AB43" s="98"/>
      <c r="AC43" s="98"/>
      <c r="AD43" s="94"/>
      <c r="AE43" s="87"/>
    </row>
    <row r="44" spans="1:31" x14ac:dyDescent="0.25">
      <c r="A44" s="87"/>
      <c r="B44" s="88"/>
      <c r="C44" s="89"/>
      <c r="D44" s="90"/>
      <c r="E44" s="90"/>
      <c r="F44" s="91"/>
      <c r="G44" s="92"/>
      <c r="H44" s="93"/>
      <c r="I44" s="94"/>
      <c r="J44" s="95"/>
      <c r="K44" s="94"/>
      <c r="L44" s="94"/>
      <c r="M44" s="96"/>
      <c r="N44" s="95"/>
      <c r="O44" s="94"/>
      <c r="P44" s="94"/>
      <c r="Q44" s="97"/>
      <c r="R44" s="95"/>
      <c r="S44" s="94"/>
      <c r="T44" s="94"/>
      <c r="U44" s="94"/>
      <c r="V44" s="95"/>
      <c r="W44" s="97"/>
      <c r="X44" s="94"/>
      <c r="Y44" s="94"/>
      <c r="Z44" s="95"/>
      <c r="AA44" s="98"/>
      <c r="AB44" s="98"/>
      <c r="AC44" s="98"/>
      <c r="AD44" s="94"/>
      <c r="AE44" s="87"/>
    </row>
    <row r="45" spans="1:31" x14ac:dyDescent="0.25">
      <c r="A45" s="87"/>
      <c r="B45" s="88"/>
      <c r="C45" s="89"/>
      <c r="D45" s="90"/>
      <c r="E45" s="90"/>
      <c r="F45" s="91"/>
      <c r="G45" s="92"/>
      <c r="H45" s="93"/>
      <c r="I45" s="94"/>
      <c r="J45" s="95"/>
      <c r="K45" s="94"/>
      <c r="L45" s="94"/>
      <c r="M45" s="96"/>
      <c r="N45" s="95"/>
      <c r="O45" s="94"/>
      <c r="P45" s="94"/>
      <c r="Q45" s="97"/>
      <c r="R45" s="95"/>
      <c r="S45" s="94"/>
      <c r="T45" s="94"/>
      <c r="U45" s="94"/>
      <c r="V45" s="95"/>
      <c r="W45" s="97"/>
      <c r="X45" s="94"/>
      <c r="Y45" s="94"/>
      <c r="Z45" s="95"/>
      <c r="AA45" s="98"/>
      <c r="AB45" s="98"/>
      <c r="AC45" s="98"/>
      <c r="AD45" s="94"/>
      <c r="AE45" s="87"/>
    </row>
    <row r="46" spans="1:31" x14ac:dyDescent="0.25">
      <c r="A46" s="87"/>
      <c r="B46" s="88"/>
      <c r="C46" s="89"/>
      <c r="D46" s="90"/>
      <c r="E46" s="90"/>
      <c r="F46" s="91"/>
      <c r="G46" s="92"/>
      <c r="H46" s="93"/>
      <c r="I46" s="94"/>
      <c r="J46" s="95"/>
      <c r="K46" s="94"/>
      <c r="L46" s="94"/>
      <c r="M46" s="96"/>
      <c r="N46" s="95"/>
      <c r="O46" s="94"/>
      <c r="P46" s="94"/>
      <c r="Q46" s="97"/>
      <c r="R46" s="95"/>
      <c r="S46" s="94"/>
      <c r="T46" s="94"/>
      <c r="U46" s="94"/>
      <c r="V46" s="95"/>
      <c r="W46" s="97"/>
      <c r="X46" s="94"/>
      <c r="Y46" s="94"/>
      <c r="Z46" s="95"/>
      <c r="AA46" s="98"/>
      <c r="AB46" s="98"/>
      <c r="AC46" s="98"/>
      <c r="AD46" s="94"/>
      <c r="AE46" s="87"/>
    </row>
    <row r="47" spans="1:31" x14ac:dyDescent="0.25">
      <c r="A47" s="87"/>
      <c r="B47" s="88"/>
      <c r="C47" s="89"/>
      <c r="D47" s="90"/>
      <c r="E47" s="90"/>
      <c r="F47" s="91"/>
      <c r="G47" s="92"/>
      <c r="H47" s="93"/>
      <c r="I47" s="94"/>
      <c r="J47" s="95"/>
      <c r="K47" s="94"/>
      <c r="L47" s="94"/>
      <c r="M47" s="96"/>
      <c r="N47" s="95"/>
      <c r="O47" s="94"/>
      <c r="P47" s="94"/>
      <c r="Q47" s="97"/>
      <c r="R47" s="95"/>
      <c r="S47" s="94"/>
      <c r="T47" s="94"/>
      <c r="U47" s="94"/>
      <c r="V47" s="95"/>
      <c r="W47" s="97"/>
      <c r="X47" s="94"/>
      <c r="Y47" s="94"/>
      <c r="Z47" s="95"/>
      <c r="AA47" s="98"/>
      <c r="AB47" s="98"/>
      <c r="AC47" s="98"/>
      <c r="AD47" s="94"/>
      <c r="AE47" s="87"/>
    </row>
    <row r="48" spans="1:31" x14ac:dyDescent="0.25">
      <c r="A48" s="87"/>
      <c r="B48" s="88"/>
      <c r="C48" s="89"/>
      <c r="D48" s="90"/>
      <c r="E48" s="90"/>
      <c r="F48" s="91"/>
      <c r="G48" s="92"/>
      <c r="H48" s="93"/>
      <c r="I48" s="94"/>
      <c r="J48" s="95"/>
      <c r="K48" s="94"/>
      <c r="L48" s="94"/>
      <c r="M48" s="96"/>
      <c r="N48" s="95"/>
      <c r="O48" s="94"/>
      <c r="P48" s="94"/>
      <c r="Q48" s="97"/>
      <c r="R48" s="95"/>
      <c r="S48" s="94"/>
      <c r="T48" s="94"/>
      <c r="U48" s="94"/>
      <c r="V48" s="95"/>
      <c r="W48" s="97"/>
      <c r="X48" s="94"/>
      <c r="Y48" s="94"/>
      <c r="Z48" s="95"/>
      <c r="AA48" s="98"/>
      <c r="AB48" s="98"/>
      <c r="AC48" s="98"/>
      <c r="AD48" s="94"/>
      <c r="AE48" s="87"/>
    </row>
    <row r="49" spans="1:32" x14ac:dyDescent="0.25">
      <c r="A49" s="87"/>
      <c r="B49" s="88"/>
      <c r="C49" s="89"/>
      <c r="D49" s="90"/>
      <c r="E49" s="90"/>
      <c r="F49" s="91"/>
      <c r="G49" s="92"/>
      <c r="H49" s="93"/>
      <c r="I49" s="94"/>
      <c r="J49" s="95"/>
      <c r="K49" s="94"/>
      <c r="L49" s="94"/>
      <c r="M49" s="96"/>
      <c r="N49" s="95"/>
      <c r="O49" s="94"/>
      <c r="P49" s="94"/>
      <c r="Q49" s="97"/>
      <c r="R49" s="95"/>
      <c r="S49" s="94"/>
      <c r="T49" s="94"/>
      <c r="U49" s="94"/>
      <c r="V49" s="95"/>
      <c r="W49" s="97"/>
      <c r="X49" s="94"/>
      <c r="Y49" s="94"/>
      <c r="Z49" s="95"/>
      <c r="AA49" s="98"/>
      <c r="AB49" s="98"/>
      <c r="AC49" s="98"/>
      <c r="AD49" s="94"/>
      <c r="AE49" s="87"/>
    </row>
    <row r="50" spans="1:32" x14ac:dyDescent="0.25">
      <c r="A50" s="87"/>
      <c r="B50" s="88"/>
      <c r="C50" s="89"/>
      <c r="D50" s="90"/>
      <c r="E50" s="90"/>
      <c r="F50" s="91"/>
      <c r="G50" s="92"/>
      <c r="H50" s="93"/>
      <c r="I50" s="94"/>
      <c r="J50" s="95"/>
      <c r="K50" s="94"/>
      <c r="L50" s="94"/>
      <c r="M50" s="96"/>
      <c r="N50" s="95"/>
      <c r="O50" s="94"/>
      <c r="P50" s="94"/>
      <c r="Q50" s="97"/>
      <c r="R50" s="95"/>
      <c r="S50" s="94"/>
      <c r="T50" s="94"/>
      <c r="U50" s="94"/>
      <c r="V50" s="95"/>
      <c r="W50" s="97"/>
      <c r="X50" s="94"/>
      <c r="Y50" s="94"/>
      <c r="Z50" s="95"/>
      <c r="AA50" s="98"/>
      <c r="AB50" s="98"/>
      <c r="AC50" s="98"/>
      <c r="AD50" s="94"/>
      <c r="AE50" s="87"/>
    </row>
    <row r="51" spans="1:32" x14ac:dyDescent="0.25">
      <c r="A51" s="87"/>
      <c r="B51" s="88"/>
      <c r="C51" s="89"/>
      <c r="D51" s="90"/>
      <c r="E51" s="90"/>
      <c r="F51" s="91"/>
      <c r="G51" s="92"/>
      <c r="H51" s="93"/>
      <c r="I51" s="94"/>
      <c r="J51" s="95"/>
      <c r="K51" s="94"/>
      <c r="L51" s="94"/>
      <c r="M51" s="96"/>
      <c r="N51" s="95"/>
      <c r="O51" s="94"/>
      <c r="P51" s="94"/>
      <c r="Q51" s="97"/>
      <c r="R51" s="95"/>
      <c r="S51" s="94"/>
      <c r="T51" s="94"/>
      <c r="U51" s="94"/>
      <c r="V51" s="95"/>
      <c r="W51" s="97"/>
      <c r="X51" s="94"/>
      <c r="Y51" s="94"/>
      <c r="Z51" s="95"/>
      <c r="AA51" s="98"/>
      <c r="AB51" s="98"/>
      <c r="AC51" s="98"/>
      <c r="AD51" s="94"/>
      <c r="AE51" s="87"/>
    </row>
    <row r="52" spans="1:32" x14ac:dyDescent="0.25">
      <c r="A52" s="87"/>
      <c r="B52" s="88"/>
      <c r="C52" s="89"/>
      <c r="D52" s="90"/>
      <c r="E52" s="90"/>
      <c r="F52" s="91"/>
      <c r="G52" s="92"/>
      <c r="H52" s="93"/>
      <c r="I52" s="94"/>
      <c r="J52" s="95"/>
      <c r="K52" s="94"/>
      <c r="L52" s="94"/>
      <c r="M52" s="96"/>
      <c r="N52" s="95"/>
      <c r="O52" s="94"/>
      <c r="P52" s="94"/>
      <c r="Q52" s="97"/>
      <c r="R52" s="95"/>
      <c r="S52" s="94"/>
      <c r="T52" s="94"/>
      <c r="U52" s="94"/>
      <c r="V52" s="95"/>
      <c r="W52" s="97"/>
      <c r="X52" s="94"/>
      <c r="Y52" s="94"/>
      <c r="Z52" s="95"/>
      <c r="AA52" s="98"/>
      <c r="AB52" s="98"/>
      <c r="AC52" s="98"/>
      <c r="AD52" s="94"/>
      <c r="AE52" s="87"/>
    </row>
    <row r="53" spans="1:32" x14ac:dyDescent="0.25">
      <c r="A53" s="87"/>
      <c r="B53" s="88"/>
      <c r="C53" s="89"/>
      <c r="D53" s="90"/>
      <c r="E53" s="90"/>
      <c r="F53" s="91"/>
      <c r="G53" s="92"/>
      <c r="H53" s="93"/>
      <c r="I53" s="94"/>
      <c r="J53" s="95"/>
      <c r="K53" s="94"/>
      <c r="L53" s="94"/>
      <c r="M53" s="96"/>
      <c r="N53" s="95"/>
      <c r="O53" s="94"/>
      <c r="P53" s="94"/>
      <c r="Q53" s="97"/>
      <c r="R53" s="95"/>
      <c r="S53" s="94"/>
      <c r="T53" s="94"/>
      <c r="U53" s="94"/>
      <c r="V53" s="95"/>
      <c r="W53" s="97"/>
      <c r="X53" s="94"/>
      <c r="Y53" s="94"/>
      <c r="Z53" s="95"/>
      <c r="AA53" s="98"/>
      <c r="AB53" s="98"/>
      <c r="AC53" s="98"/>
      <c r="AD53" s="94"/>
      <c r="AE53" s="87"/>
    </row>
    <row r="54" spans="1:32" x14ac:dyDescent="0.25">
      <c r="A54" s="87"/>
      <c r="B54" s="88"/>
      <c r="C54" s="89"/>
      <c r="D54" s="90"/>
      <c r="E54" s="90"/>
      <c r="F54" s="91"/>
      <c r="G54" s="92"/>
      <c r="H54" s="93"/>
      <c r="I54" s="94"/>
      <c r="J54" s="95"/>
      <c r="K54" s="94"/>
      <c r="L54" s="94"/>
      <c r="M54" s="96"/>
      <c r="N54" s="95"/>
      <c r="O54" s="94"/>
      <c r="P54" s="94"/>
      <c r="Q54" s="97"/>
      <c r="R54" s="95"/>
      <c r="S54" s="94"/>
      <c r="T54" s="94"/>
      <c r="U54" s="94"/>
      <c r="V54" s="95"/>
      <c r="W54" s="97"/>
      <c r="X54" s="94"/>
      <c r="Y54" s="94"/>
      <c r="Z54" s="95"/>
      <c r="AA54" s="98"/>
      <c r="AB54" s="98"/>
      <c r="AC54" s="98"/>
      <c r="AD54" s="94"/>
      <c r="AE54" s="87"/>
    </row>
    <row r="55" spans="1:32" x14ac:dyDescent="0.25">
      <c r="A55" s="138" t="s">
        <v>0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</row>
    <row r="56" spans="1:32" x14ac:dyDescent="0.25">
      <c r="A56" s="139" t="s">
        <v>71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</row>
    <row r="57" spans="1:32" x14ac:dyDescent="0.25">
      <c r="A57" s="139" t="s">
        <v>102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</row>
    <row r="58" spans="1:32" x14ac:dyDescent="0.25">
      <c r="A58" s="139" t="s">
        <v>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</row>
    <row r="59" spans="1:32" x14ac:dyDescent="0.25">
      <c r="A59" s="139" t="s">
        <v>69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</row>
    <row r="61" spans="1:32" ht="18" x14ac:dyDescent="0.25">
      <c r="A61" s="140" t="s">
        <v>114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</row>
    <row r="62" spans="1:32" ht="18" x14ac:dyDescent="0.25">
      <c r="A62" s="140" t="s">
        <v>127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</row>
    <row r="63" spans="1:32" ht="18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</row>
    <row r="64" spans="1:32" x14ac:dyDescent="0.25">
      <c r="A64" s="3" t="s">
        <v>2</v>
      </c>
      <c r="B64" s="3"/>
      <c r="C64" s="3"/>
      <c r="D64" s="4"/>
      <c r="E64" s="4"/>
      <c r="F64" s="5"/>
      <c r="G64" s="4"/>
      <c r="H64" s="4"/>
      <c r="I64" s="4"/>
      <c r="J64" s="4"/>
      <c r="K64" s="4"/>
      <c r="L64" s="4"/>
      <c r="M64" s="136"/>
      <c r="N64" s="136"/>
      <c r="O64" s="136"/>
      <c r="P64" s="136"/>
      <c r="Q64" s="136"/>
      <c r="R64" s="136"/>
      <c r="S64" s="136"/>
      <c r="T64" s="136"/>
      <c r="U64" s="137" t="s">
        <v>104</v>
      </c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</row>
    <row r="65" spans="1:32" x14ac:dyDescent="0.25">
      <c r="A65" s="134"/>
      <c r="B65" s="134"/>
      <c r="C65" s="134"/>
      <c r="D65" s="3"/>
      <c r="E65" s="3"/>
      <c r="F65" s="5"/>
      <c r="G65" s="3"/>
      <c r="H65" s="3"/>
      <c r="I65" s="3"/>
      <c r="J65" s="4"/>
      <c r="K65" s="4"/>
      <c r="L65" s="4"/>
      <c r="M65" s="136"/>
      <c r="N65" s="136"/>
      <c r="O65" s="136"/>
      <c r="P65" s="136"/>
      <c r="Q65" s="136"/>
      <c r="R65" s="136"/>
      <c r="S65" s="136"/>
      <c r="T65" s="136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</row>
    <row r="66" spans="1:32" x14ac:dyDescent="0.25">
      <c r="A66" s="137"/>
      <c r="B66" s="137"/>
      <c r="C66" s="137"/>
      <c r="D66" s="3"/>
      <c r="E66" s="3"/>
      <c r="F66" s="136"/>
      <c r="G66" s="136"/>
      <c r="H66" s="136"/>
      <c r="I66" s="3"/>
      <c r="J66" s="3"/>
      <c r="K66" s="3"/>
      <c r="L66" s="3"/>
      <c r="M66" s="3"/>
      <c r="N66" s="6"/>
      <c r="O66" s="6"/>
      <c r="P66" s="6"/>
      <c r="Q66" s="6"/>
      <c r="R66" s="6"/>
      <c r="S66" s="7"/>
      <c r="T66" s="7"/>
      <c r="U66" s="134" t="s">
        <v>3</v>
      </c>
      <c r="V66" s="134"/>
      <c r="W66" s="134"/>
      <c r="X66" s="134"/>
      <c r="Y66" s="134"/>
      <c r="Z66" s="134"/>
      <c r="AA66" s="136"/>
      <c r="AB66" s="136"/>
      <c r="AC66" s="136"/>
      <c r="AD66" s="8" t="s">
        <v>105</v>
      </c>
      <c r="AE66" s="134"/>
    </row>
    <row r="67" spans="1:32" x14ac:dyDescent="0.25">
      <c r="A67" s="134"/>
      <c r="B67" s="13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7"/>
      <c r="Q67" s="7"/>
      <c r="R67" s="7"/>
      <c r="S67" s="7"/>
      <c r="T67" s="7"/>
      <c r="U67" s="134" t="s">
        <v>4</v>
      </c>
      <c r="V67" s="134"/>
      <c r="W67" s="134"/>
      <c r="X67" s="134"/>
      <c r="Y67" s="134"/>
      <c r="Z67" s="134"/>
      <c r="AA67" s="136"/>
      <c r="AB67" s="136"/>
      <c r="AC67" s="136"/>
      <c r="AD67" s="8" t="s">
        <v>106</v>
      </c>
      <c r="AE67" s="134"/>
    </row>
    <row r="68" spans="1:32" x14ac:dyDescent="0.25">
      <c r="A68" s="134"/>
      <c r="B68" s="13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29"/>
    </row>
    <row r="69" spans="1:32" ht="18" x14ac:dyDescent="0.25">
      <c r="A69" s="140" t="s">
        <v>55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</row>
    <row r="70" spans="1:32" x14ac:dyDescent="0.25">
      <c r="A70" s="134"/>
      <c r="B70" s="134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</row>
    <row r="71" spans="1:32" x14ac:dyDescent="0.25">
      <c r="A71" s="137" t="s">
        <v>72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</row>
    <row r="72" spans="1:32" ht="15.75" thickBo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2" ht="31.5" customHeight="1" thickBot="1" x14ac:dyDescent="0.3">
      <c r="A73" s="12" t="s">
        <v>6</v>
      </c>
      <c r="B73" s="13" t="s">
        <v>7</v>
      </c>
      <c r="C73" s="14" t="s">
        <v>8</v>
      </c>
      <c r="D73" s="14" t="s">
        <v>9</v>
      </c>
      <c r="E73" s="14" t="s">
        <v>10</v>
      </c>
      <c r="F73" s="15" t="s">
        <v>11</v>
      </c>
      <c r="G73" s="15" t="s">
        <v>12</v>
      </c>
      <c r="H73" s="16" t="s">
        <v>13</v>
      </c>
      <c r="I73" s="15" t="s">
        <v>14</v>
      </c>
      <c r="J73" s="14" t="s">
        <v>15</v>
      </c>
      <c r="K73" s="14" t="s">
        <v>16</v>
      </c>
      <c r="L73" s="17" t="s">
        <v>17</v>
      </c>
      <c r="M73" s="14" t="s">
        <v>17</v>
      </c>
      <c r="N73" s="14" t="s">
        <v>15</v>
      </c>
      <c r="O73" s="14"/>
      <c r="P73" s="14"/>
      <c r="Q73" s="15" t="s">
        <v>18</v>
      </c>
      <c r="R73" s="14" t="s">
        <v>15</v>
      </c>
      <c r="S73" s="14" t="s">
        <v>19</v>
      </c>
      <c r="T73" s="14"/>
      <c r="U73" s="14" t="s">
        <v>20</v>
      </c>
      <c r="V73" s="14" t="s">
        <v>15</v>
      </c>
      <c r="W73" s="15"/>
      <c r="X73" s="15"/>
      <c r="Y73" s="15" t="s">
        <v>70</v>
      </c>
      <c r="Z73" s="15" t="s">
        <v>15</v>
      </c>
      <c r="AA73" s="16" t="s">
        <v>21</v>
      </c>
      <c r="AB73" s="15" t="s">
        <v>21</v>
      </c>
      <c r="AC73" s="15" t="s">
        <v>22</v>
      </c>
      <c r="AD73" s="15" t="s">
        <v>23</v>
      </c>
      <c r="AE73" s="15" t="s">
        <v>24</v>
      </c>
      <c r="AF73" s="127" t="s">
        <v>73</v>
      </c>
    </row>
    <row r="74" spans="1:32" x14ac:dyDescent="0.25">
      <c r="A74" s="19">
        <v>1</v>
      </c>
      <c r="B74" s="20">
        <v>41</v>
      </c>
      <c r="C74" s="21" t="s">
        <v>119</v>
      </c>
      <c r="D74" s="22" t="s">
        <v>74</v>
      </c>
      <c r="E74" s="22" t="s">
        <v>44</v>
      </c>
      <c r="F74" s="23">
        <v>0</v>
      </c>
      <c r="G74" s="130" t="s">
        <v>54</v>
      </c>
      <c r="H74" s="25">
        <f>IF([1]Финишки!$B$4=0," ",VLOOKUP(B74,[1]Финишки!$A$4:$B$199,2,FALSE))</f>
        <v>8.0671296296296307E-3</v>
      </c>
      <c r="I74" s="26">
        <f>H74-F74</f>
        <v>8.0671296296296307E-3</v>
      </c>
      <c r="J74" s="27">
        <v>1</v>
      </c>
      <c r="K74" s="26">
        <f>IF([1]Финишки!$E$4=0," ",VLOOKUP(B74,[1]Финишки!$D$4:$E$196,2,FALSE))</f>
        <v>8.6574074074074071E-3</v>
      </c>
      <c r="L74" s="28">
        <f>K74-F74</f>
        <v>8.6574074074074071E-3</v>
      </c>
      <c r="M74" s="26">
        <f>IF(L74=" "," ",L74-I74)</f>
        <v>5.9027777777777637E-4</v>
      </c>
      <c r="N74" s="27">
        <v>2</v>
      </c>
      <c r="O74" s="26">
        <f>IF([1]Финишки!$H$4=0," ",VLOOKUP(B74,[1]Финишки!$G$4:$H$196,2,FALSE))</f>
        <v>1.8564814814814815E-2</v>
      </c>
      <c r="P74" s="26">
        <f>O74-F74</f>
        <v>1.8564814814814815E-2</v>
      </c>
      <c r="Q74" s="30">
        <f>IF(P74=" "," ",P74-L74)</f>
        <v>9.9074074074074082E-3</v>
      </c>
      <c r="R74" s="27">
        <v>1</v>
      </c>
      <c r="S74" s="26">
        <f>IF([1]Финишки!$K$4=0," ",VLOOKUP(B74,[1]Финишки!$J$4:$K$196,2,FALSE))</f>
        <v>1.9652777777777779E-2</v>
      </c>
      <c r="T74" s="26">
        <f>S74-F74</f>
        <v>1.9652777777777779E-2</v>
      </c>
      <c r="U74" s="26">
        <f>IF(T74=" "," ",T74-P74)</f>
        <v>1.0879629629629642E-3</v>
      </c>
      <c r="V74" s="27">
        <v>2</v>
      </c>
      <c r="W74" s="31">
        <f>IF([1]Финишки!$M$4=0," ",VLOOKUP(B74,[1]Финишки!$M$4:$N$196,2,FALSE))</f>
        <v>3.0289351851851855E-2</v>
      </c>
      <c r="X74" s="31">
        <f>W74-F74</f>
        <v>3.0289351851851855E-2</v>
      </c>
      <c r="Y74" s="26">
        <f>IF(X74=" "," ",X74-T74)</f>
        <v>1.0636574074074076E-2</v>
      </c>
      <c r="Z74" s="27">
        <v>1</v>
      </c>
      <c r="AA74" s="32">
        <f>IF([1]Финишки!$M$4=0," ",VLOOKUP(B74,[1]Финишки!$M$4:$N$196,2,FALSE))</f>
        <v>3.0289351851851855E-2</v>
      </c>
      <c r="AB74" s="32">
        <f>AA74-F74</f>
        <v>3.0289351851851855E-2</v>
      </c>
      <c r="AC74" s="33">
        <f>SUM(I74+AB74)</f>
        <v>3.8356481481481484E-2</v>
      </c>
      <c r="AD74" s="34">
        <v>0</v>
      </c>
      <c r="AE74" s="123" t="s">
        <v>29</v>
      </c>
      <c r="AF74" s="111"/>
    </row>
    <row r="75" spans="1:32" x14ac:dyDescent="0.25">
      <c r="A75" s="36">
        <v>2</v>
      </c>
      <c r="B75" s="37">
        <v>19</v>
      </c>
      <c r="C75" s="106" t="s">
        <v>120</v>
      </c>
      <c r="D75" s="107" t="s">
        <v>74</v>
      </c>
      <c r="E75" s="108"/>
      <c r="F75" s="40">
        <v>0</v>
      </c>
      <c r="G75" s="24" t="s">
        <v>28</v>
      </c>
      <c r="H75" s="41">
        <f>IF([1]Финишки!$B$4=0," ",VLOOKUP(B75,[1]Финишки!$A$4:$B$199,2,FALSE))</f>
        <v>9.9074074074074082E-3</v>
      </c>
      <c r="I75" s="42">
        <f>H75-F75</f>
        <v>9.9074074074074082E-3</v>
      </c>
      <c r="J75" s="43">
        <v>2</v>
      </c>
      <c r="K75" s="42">
        <f>IF([1]Финишки!$E$4=0," ",VLOOKUP(B75,[1]Финишки!$D$4:$E$196,2,FALSE))</f>
        <v>1.0775462962962964E-2</v>
      </c>
      <c r="L75" s="44">
        <f>K75-F75</f>
        <v>1.0775462962962964E-2</v>
      </c>
      <c r="M75" s="42">
        <f>IF(L75=" "," ",L75-I75)</f>
        <v>8.6805555555555594E-4</v>
      </c>
      <c r="N75" s="43">
        <v>3</v>
      </c>
      <c r="O75" s="42">
        <f>IF([1]Финишки!$H$4=0," ",VLOOKUP(B75,[1]Финишки!$G$4:$H$196,2,FALSE))</f>
        <v>2.9560185185185189E-2</v>
      </c>
      <c r="P75" s="42">
        <f>O75-F75</f>
        <v>2.9560185185185189E-2</v>
      </c>
      <c r="Q75" s="46">
        <f>IF(P75=" "," ",P75-L75)</f>
        <v>1.8784722222222223E-2</v>
      </c>
      <c r="R75" s="43">
        <v>3</v>
      </c>
      <c r="S75" s="42">
        <f>IF([1]Финишки!$K$4=0," ",VLOOKUP(B75,[1]Финишки!$J$4:$K$196,2,FALSE))</f>
        <v>3.0567129629629628E-2</v>
      </c>
      <c r="T75" s="42">
        <f>S75-F75</f>
        <v>3.0567129629629628E-2</v>
      </c>
      <c r="U75" s="42">
        <f>IF(T75=" "," ",T75-P75)</f>
        <v>1.0069444444444388E-3</v>
      </c>
      <c r="V75" s="43">
        <v>1</v>
      </c>
      <c r="W75" s="47">
        <f>IF([1]Финишки!$M$4=0," ",VLOOKUP(B75,[1]Финишки!$M$4:$N$196,2,FALSE))</f>
        <v>4.2395833333333334E-2</v>
      </c>
      <c r="X75" s="47">
        <f>W75-F75</f>
        <v>4.2395833333333334E-2</v>
      </c>
      <c r="Y75" s="42">
        <f>IF(X75=" "," ",X75-T75)</f>
        <v>1.1828703703703706E-2</v>
      </c>
      <c r="Z75" s="43">
        <v>2</v>
      </c>
      <c r="AA75" s="48">
        <f>IF([1]Финишки!$M$4=0," ",VLOOKUP(B75,[1]Финишки!$M$4:$N$196,2,FALSE))</f>
        <v>4.2395833333333334E-2</v>
      </c>
      <c r="AB75" s="117">
        <f>AA75-F75</f>
        <v>4.2395833333333334E-2</v>
      </c>
      <c r="AC75" s="49">
        <f>SUM(I75+AB75)</f>
        <v>5.230324074074074E-2</v>
      </c>
      <c r="AD75" s="114">
        <f>AB75-AB74</f>
        <v>1.2106481481481478E-2</v>
      </c>
      <c r="AE75" s="58" t="s">
        <v>66</v>
      </c>
      <c r="AF75" s="35"/>
    </row>
    <row r="76" spans="1:32" x14ac:dyDescent="0.25">
      <c r="A76" s="36">
        <v>3</v>
      </c>
      <c r="B76" s="50">
        <v>35</v>
      </c>
      <c r="C76" s="56" t="s">
        <v>121</v>
      </c>
      <c r="D76" s="57" t="s">
        <v>67</v>
      </c>
      <c r="E76" s="58"/>
      <c r="F76" s="40">
        <v>0</v>
      </c>
      <c r="G76" s="54" t="s">
        <v>28</v>
      </c>
      <c r="H76" s="41">
        <f>IF([1]Финишки!$B$4=0," ",VLOOKUP(B76,[1]Финишки!$A$4:$B$199,2,FALSE))</f>
        <v>1.042824074074074E-2</v>
      </c>
      <c r="I76" s="42">
        <f>H76-F76</f>
        <v>1.042824074074074E-2</v>
      </c>
      <c r="J76" s="43">
        <v>3</v>
      </c>
      <c r="K76" s="42">
        <f>IF([1]Финишки!$E$4=0," ",VLOOKUP(B76,[1]Финишки!$D$4:$E$196,2,FALSE))</f>
        <v>1.0960648148148148E-2</v>
      </c>
      <c r="L76" s="44">
        <f>K76-F76</f>
        <v>1.0960648148148148E-2</v>
      </c>
      <c r="M76" s="42">
        <f>IF(L76=" "," ",L76-I76)</f>
        <v>5.3240740740740852E-4</v>
      </c>
      <c r="N76" s="43">
        <v>1</v>
      </c>
      <c r="O76" s="42">
        <f>IF([1]Финишки!$H$4=0," ",VLOOKUP(B76,[1]Финишки!$G$4:$H$196,2,FALSE))</f>
        <v>2.9224537037037038E-2</v>
      </c>
      <c r="P76" s="42">
        <f>O76-F76</f>
        <v>2.9224537037037038E-2</v>
      </c>
      <c r="Q76" s="46">
        <f>IF(P76=" "," ",P76-L76)</f>
        <v>1.8263888888888892E-2</v>
      </c>
      <c r="R76" s="43">
        <v>2</v>
      </c>
      <c r="S76" s="42">
        <f>IF([1]Финишки!$K$4=0," ",VLOOKUP(B76,[1]Финишки!$J$4:$K$196,2,FALSE))</f>
        <v>3.107638888888889E-2</v>
      </c>
      <c r="T76" s="42">
        <f>S76-F76</f>
        <v>3.107638888888889E-2</v>
      </c>
      <c r="U76" s="42">
        <f>IF(T76=" "," ",T76-P76)</f>
        <v>1.8518518518518511E-3</v>
      </c>
      <c r="V76" s="43">
        <v>3</v>
      </c>
      <c r="W76" s="47">
        <f>IF([1]Финишки!$M$4=0," ",VLOOKUP(B76,[1]Финишки!$M$4:$N$196,2,FALSE))</f>
        <v>4.7500000000000007E-2</v>
      </c>
      <c r="X76" s="47">
        <f>W76-F76</f>
        <v>4.7500000000000007E-2</v>
      </c>
      <c r="Y76" s="42">
        <f>IF(X76=" "," ",X76-T76)</f>
        <v>1.6423611111111118E-2</v>
      </c>
      <c r="Z76" s="43">
        <v>3</v>
      </c>
      <c r="AA76" s="48">
        <f>IF([1]Финишки!$M$4=0," ",VLOOKUP(B76,[1]Финишки!$M$4:$N$196,2,FALSE))</f>
        <v>4.7500000000000007E-2</v>
      </c>
      <c r="AB76" s="117">
        <f>AA76-F76</f>
        <v>4.7500000000000007E-2</v>
      </c>
      <c r="AC76" s="49">
        <f>SUM(I76+AB76)</f>
        <v>5.7928240740740745E-2</v>
      </c>
      <c r="AD76" s="114">
        <f>AB76-AB74</f>
        <v>1.7210648148148152E-2</v>
      </c>
      <c r="AE76" s="58" t="s">
        <v>76</v>
      </c>
      <c r="AF76" s="35"/>
    </row>
    <row r="77" spans="1:32" x14ac:dyDescent="0.25">
      <c r="A77" s="110" t="s">
        <v>122</v>
      </c>
      <c r="B77" s="103"/>
      <c r="C77" s="104" t="s">
        <v>78</v>
      </c>
      <c r="D77" s="105" t="s">
        <v>67</v>
      </c>
      <c r="E77" s="105"/>
      <c r="F77" s="40">
        <v>0</v>
      </c>
      <c r="G77" s="54" t="s">
        <v>28</v>
      </c>
      <c r="H77" s="41" t="e">
        <f>IF([1]Финишки!$B$4=0," ",VLOOKUP(B77,[1]Финишки!$A$4:$B$199,2,FALSE))</f>
        <v>#N/A</v>
      </c>
      <c r="I77" s="42"/>
      <c r="J77" s="43"/>
      <c r="K77" s="42"/>
      <c r="L77" s="44"/>
      <c r="M77" s="42"/>
      <c r="N77" s="43"/>
      <c r="O77" s="42"/>
      <c r="P77" s="42"/>
      <c r="Q77" s="46"/>
      <c r="R77" s="43"/>
      <c r="S77" s="42"/>
      <c r="T77" s="42"/>
      <c r="U77" s="42"/>
      <c r="V77" s="43"/>
      <c r="W77" s="47"/>
      <c r="X77" s="47"/>
      <c r="Y77" s="42"/>
      <c r="Z77" s="43"/>
      <c r="AA77" s="48"/>
      <c r="AB77" s="48"/>
      <c r="AC77" s="49"/>
      <c r="AD77" s="114"/>
      <c r="AE77" s="103"/>
      <c r="AF77" s="109"/>
    </row>
    <row r="78" spans="1:32" ht="15.75" thickBot="1" x14ac:dyDescent="0.3">
      <c r="A78" s="59"/>
      <c r="B78" s="60"/>
      <c r="C78" s="61"/>
      <c r="D78" s="62"/>
      <c r="E78" s="62"/>
      <c r="F78" s="63"/>
      <c r="G78" s="64"/>
      <c r="H78" s="65"/>
      <c r="I78" s="66"/>
      <c r="J78" s="67"/>
      <c r="K78" s="66"/>
      <c r="L78" s="68"/>
      <c r="M78" s="69"/>
      <c r="N78" s="67"/>
      <c r="O78" s="66"/>
      <c r="P78" s="66"/>
      <c r="Q78" s="70"/>
      <c r="R78" s="67"/>
      <c r="S78" s="66"/>
      <c r="T78" s="66"/>
      <c r="U78" s="66"/>
      <c r="V78" s="67"/>
      <c r="W78" s="71"/>
      <c r="X78" s="71"/>
      <c r="Y78" s="66"/>
      <c r="Z78" s="67"/>
      <c r="AA78" s="72"/>
      <c r="AB78" s="72"/>
      <c r="AC78" s="72"/>
      <c r="AD78" s="73"/>
      <c r="AE78" s="128"/>
      <c r="AF78" s="74"/>
    </row>
    <row r="79" spans="1:32" x14ac:dyDescent="0.25">
      <c r="A79" s="75"/>
      <c r="B79" s="76"/>
      <c r="C79" s="77"/>
      <c r="D79" s="75"/>
      <c r="E79" s="75"/>
      <c r="F79" s="78"/>
      <c r="G79" s="75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0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81"/>
      <c r="AE79" s="81"/>
    </row>
    <row r="80" spans="1:32" x14ac:dyDescent="0.25">
      <c r="A80" s="75"/>
      <c r="B80" s="76"/>
      <c r="C80" s="77"/>
      <c r="D80" s="75"/>
      <c r="E80" s="75"/>
      <c r="F80" s="78"/>
      <c r="G80" s="75"/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0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81"/>
      <c r="AE80" s="81"/>
    </row>
    <row r="81" spans="1:31" x14ac:dyDescent="0.25">
      <c r="A81" s="75"/>
      <c r="B81" s="76"/>
      <c r="C81" s="134"/>
      <c r="D81" s="75"/>
      <c r="E81" s="75"/>
      <c r="F81" s="78"/>
      <c r="G81" s="134"/>
      <c r="H81" s="79"/>
      <c r="I81" s="79"/>
      <c r="J81" s="79"/>
      <c r="K81" s="79"/>
      <c r="L81" s="79"/>
      <c r="M81" s="79"/>
      <c r="N81" s="79"/>
      <c r="O81" s="79"/>
      <c r="P81" s="79"/>
      <c r="Q81" s="80"/>
      <c r="R81" s="80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81"/>
      <c r="AE81" s="81"/>
    </row>
    <row r="82" spans="1:31" x14ac:dyDescent="0.25">
      <c r="A82" s="75"/>
      <c r="B82" s="76"/>
      <c r="C82" s="75"/>
      <c r="D82" s="75"/>
      <c r="E82" s="75"/>
      <c r="F82" s="78"/>
      <c r="G82" s="82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0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81"/>
      <c r="AE82" s="81"/>
    </row>
    <row r="83" spans="1:31" x14ac:dyDescent="0.25">
      <c r="A83" s="75"/>
      <c r="B83" s="76"/>
      <c r="C83" s="134" t="s">
        <v>33</v>
      </c>
      <c r="D83" s="75"/>
      <c r="E83" s="75"/>
      <c r="F83" s="78"/>
      <c r="G83" s="134" t="s">
        <v>34</v>
      </c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0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81"/>
      <c r="AE83" s="81"/>
    </row>
    <row r="84" spans="1:31" x14ac:dyDescent="0.25">
      <c r="A84" s="75"/>
      <c r="B84" s="76"/>
      <c r="C84" s="75"/>
      <c r="D84" s="75"/>
      <c r="E84" s="75"/>
      <c r="F84" s="78"/>
      <c r="G84" s="82"/>
      <c r="H84" s="79"/>
      <c r="I84" s="79"/>
      <c r="J84" s="79"/>
      <c r="K84" s="79"/>
      <c r="L84" s="79"/>
      <c r="M84" s="79"/>
      <c r="N84" s="79"/>
      <c r="O84" s="79"/>
      <c r="P84" s="79"/>
      <c r="Q84" s="80"/>
      <c r="R84" s="80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81"/>
      <c r="AE84" s="81"/>
    </row>
    <row r="85" spans="1:31" x14ac:dyDescent="0.25">
      <c r="A85" s="75"/>
      <c r="B85" s="76"/>
      <c r="C85" s="134" t="s">
        <v>35</v>
      </c>
      <c r="D85" s="75"/>
      <c r="E85" s="75"/>
      <c r="F85" s="78"/>
      <c r="G85" s="134" t="s">
        <v>36</v>
      </c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0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81"/>
      <c r="AE85" s="81"/>
    </row>
    <row r="86" spans="1:31" x14ac:dyDescent="0.25">
      <c r="A86" s="75"/>
      <c r="B86" s="76"/>
      <c r="C86" s="75"/>
      <c r="D86" s="75"/>
      <c r="E86" s="75"/>
      <c r="F86" s="78"/>
      <c r="G86" s="82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80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81"/>
      <c r="AE86" s="81"/>
    </row>
    <row r="87" spans="1:31" x14ac:dyDescent="0.25">
      <c r="A87" s="75"/>
      <c r="B87" s="76"/>
      <c r="C87" s="134" t="s">
        <v>37</v>
      </c>
      <c r="D87" s="75"/>
      <c r="E87" s="75"/>
      <c r="F87" s="78"/>
      <c r="G87" s="82" t="s">
        <v>38</v>
      </c>
      <c r="H87" s="79"/>
      <c r="I87" s="79"/>
      <c r="J87" s="79"/>
      <c r="K87" s="79"/>
      <c r="L87" s="79"/>
      <c r="M87" s="79"/>
      <c r="N87" s="79"/>
      <c r="O87" s="79"/>
      <c r="P87" s="79"/>
      <c r="Q87" s="80"/>
      <c r="R87" s="80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81"/>
      <c r="AE87" s="81"/>
    </row>
    <row r="88" spans="1:31" x14ac:dyDescent="0.25">
      <c r="A88" s="75"/>
      <c r="B88" s="76"/>
      <c r="C88" s="75"/>
      <c r="D88" s="75"/>
      <c r="E88" s="75"/>
      <c r="F88" s="78"/>
      <c r="G88" s="82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0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81"/>
      <c r="AE88" s="81"/>
    </row>
    <row r="89" spans="1:31" x14ac:dyDescent="0.25">
      <c r="A89" s="75"/>
      <c r="B89" s="76"/>
      <c r="C89" s="83" t="s">
        <v>39</v>
      </c>
      <c r="D89" s="75"/>
      <c r="E89" s="75"/>
      <c r="F89" s="78"/>
      <c r="G89" s="84" t="s">
        <v>77</v>
      </c>
      <c r="H89" s="79"/>
      <c r="I89" s="79"/>
      <c r="J89" s="79"/>
      <c r="K89" s="79"/>
      <c r="L89" s="79"/>
      <c r="M89" s="79"/>
      <c r="N89" s="79"/>
      <c r="O89" s="79"/>
      <c r="P89" s="79"/>
      <c r="Q89" s="80"/>
      <c r="R89" s="80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81"/>
      <c r="AE89" s="81"/>
    </row>
    <row r="90" spans="1:31" x14ac:dyDescent="0.25">
      <c r="A90" s="75"/>
      <c r="B90" s="76"/>
      <c r="C90" s="134"/>
      <c r="D90" s="75"/>
      <c r="E90" s="75"/>
      <c r="F90" s="78"/>
      <c r="G90" s="82"/>
      <c r="H90" s="79"/>
      <c r="I90" s="79"/>
      <c r="J90" s="79"/>
      <c r="K90" s="79"/>
      <c r="L90" s="79"/>
      <c r="M90" s="79"/>
      <c r="N90" s="79"/>
      <c r="O90" s="79"/>
      <c r="P90" s="79"/>
      <c r="Q90" s="80"/>
      <c r="R90" s="80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81"/>
      <c r="AE90" s="81"/>
    </row>
    <row r="91" spans="1:31" x14ac:dyDescent="0.25">
      <c r="A91" s="75"/>
      <c r="B91" s="76"/>
      <c r="C91" s="75"/>
      <c r="D91" s="75"/>
      <c r="E91" s="75"/>
      <c r="F91" s="78"/>
      <c r="G91" s="82"/>
      <c r="H91" s="79"/>
      <c r="I91" s="79"/>
      <c r="J91" s="79"/>
      <c r="K91" s="79"/>
      <c r="L91" s="79"/>
      <c r="M91" s="79"/>
      <c r="N91" s="79"/>
      <c r="O91" s="79"/>
      <c r="P91" s="79"/>
      <c r="Q91" s="80"/>
      <c r="R91" s="80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81"/>
      <c r="AE91" s="81"/>
    </row>
    <row r="92" spans="1:31" x14ac:dyDescent="0.25">
      <c r="A92" s="75"/>
      <c r="B92" s="76"/>
      <c r="C92" s="83"/>
      <c r="D92" s="75"/>
      <c r="E92" s="75"/>
      <c r="F92" s="78"/>
      <c r="G92" s="84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86"/>
      <c r="S92" s="85"/>
      <c r="T92" s="85"/>
      <c r="U92" s="85"/>
      <c r="V92" s="79"/>
      <c r="W92" s="79"/>
      <c r="X92" s="79"/>
      <c r="Y92" s="79"/>
      <c r="Z92" s="79"/>
      <c r="AA92" s="79"/>
      <c r="AB92" s="79"/>
      <c r="AC92" s="79"/>
      <c r="AD92" s="81"/>
      <c r="AE92" s="81"/>
    </row>
  </sheetData>
  <mergeCells count="24">
    <mergeCell ref="A66:C66"/>
    <mergeCell ref="A69:AE69"/>
    <mergeCell ref="A71:AE71"/>
    <mergeCell ref="A59:AF59"/>
    <mergeCell ref="A61:AE61"/>
    <mergeCell ref="A62:AE62"/>
    <mergeCell ref="U64:AE64"/>
    <mergeCell ref="U65:AE65"/>
    <mergeCell ref="A17:AE17"/>
    <mergeCell ref="A55:AF55"/>
    <mergeCell ref="A56:AF56"/>
    <mergeCell ref="A57:AF57"/>
    <mergeCell ref="A58:AF58"/>
    <mergeCell ref="A1:AF1"/>
    <mergeCell ref="A2:AF2"/>
    <mergeCell ref="A3:AF3"/>
    <mergeCell ref="A4:AF4"/>
    <mergeCell ref="A5:AF5"/>
    <mergeCell ref="A7:AE7"/>
    <mergeCell ref="U10:AE10"/>
    <mergeCell ref="A8:AE8"/>
    <mergeCell ref="U11:AE11"/>
    <mergeCell ref="A12:C12"/>
    <mergeCell ref="A15:AE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opLeftCell="A40" workbookViewId="0">
      <selection activeCell="A52" sqref="A52:AE52"/>
    </sheetView>
  </sheetViews>
  <sheetFormatPr defaultRowHeight="15" x14ac:dyDescent="0.25"/>
  <cols>
    <col min="1" max="1" width="6.140625" customWidth="1"/>
    <col min="2" max="2" width="7" style="1" customWidth="1"/>
    <col min="3" max="3" width="27.42578125" customWidth="1"/>
    <col min="4" max="4" width="7" customWidth="1"/>
    <col min="5" max="5" width="8.42578125" customWidth="1"/>
    <col min="6" max="6" width="7.85546875" style="2" hidden="1" customWidth="1"/>
    <col min="7" max="7" width="16.28515625" customWidth="1"/>
    <col min="8" max="8" width="5.140625" hidden="1" customWidth="1"/>
    <col min="9" max="9" width="8.7109375" customWidth="1"/>
    <col min="10" max="10" width="5.42578125" customWidth="1"/>
    <col min="11" max="11" width="9.140625" hidden="1" customWidth="1"/>
    <col min="12" max="12" width="7.7109375" hidden="1" customWidth="1"/>
    <col min="13" max="13" width="5.5703125" customWidth="1"/>
    <col min="14" max="14" width="3.85546875" customWidth="1"/>
    <col min="15" max="15" width="8.42578125" hidden="1" customWidth="1"/>
    <col min="16" max="16" width="8.7109375" hidden="1" customWidth="1"/>
    <col min="17" max="17" width="9.140625" customWidth="1"/>
    <col min="18" max="18" width="3.140625" customWidth="1"/>
    <col min="19" max="19" width="0.28515625" hidden="1" customWidth="1"/>
    <col min="20" max="20" width="8.140625" hidden="1" customWidth="1"/>
    <col min="21" max="21" width="6.85546875" customWidth="1"/>
    <col min="22" max="22" width="4.140625" customWidth="1"/>
    <col min="23" max="23" width="0.140625" hidden="1" customWidth="1"/>
    <col min="24" max="24" width="8" hidden="1" customWidth="1"/>
    <col min="25" max="25" width="10.140625" customWidth="1"/>
    <col min="26" max="26" width="3.42578125" customWidth="1"/>
    <col min="27" max="27" width="8" hidden="1" customWidth="1"/>
    <col min="28" max="28" width="12.5703125" customWidth="1"/>
    <col min="29" max="29" width="0.140625" hidden="1" customWidth="1"/>
    <col min="30" max="30" width="9.42578125" customWidth="1"/>
    <col min="31" max="31" width="8" customWidth="1"/>
  </cols>
  <sheetData>
    <row r="1" spans="1:31" x14ac:dyDescent="0.2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x14ac:dyDescent="0.25">
      <c r="A2" s="139" t="s">
        <v>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4" spans="1:31" ht="18" x14ac:dyDescent="0.25">
      <c r="A4" s="140" t="s">
        <v>127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8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x14ac:dyDescent="0.25">
      <c r="A6" s="3" t="s">
        <v>2</v>
      </c>
      <c r="B6" s="3"/>
      <c r="C6" s="3"/>
      <c r="D6" s="4"/>
      <c r="E6" s="4"/>
      <c r="F6" s="5"/>
      <c r="G6" s="4"/>
      <c r="H6" s="4"/>
      <c r="I6" s="4"/>
      <c r="J6" s="4"/>
      <c r="K6" s="4"/>
      <c r="L6" s="4"/>
      <c r="M6" s="136"/>
      <c r="N6" s="136"/>
      <c r="O6" s="136"/>
      <c r="P6" s="136"/>
      <c r="Q6" s="136"/>
      <c r="R6" s="136"/>
      <c r="S6" s="136"/>
      <c r="T6" s="136"/>
      <c r="U6" s="137" t="s">
        <v>104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31" x14ac:dyDescent="0.25">
      <c r="A7" s="134"/>
      <c r="B7" s="134"/>
      <c r="C7" s="134"/>
      <c r="D7" s="3"/>
      <c r="E7" s="3"/>
      <c r="F7" s="5"/>
      <c r="G7" s="3"/>
      <c r="H7" s="3"/>
      <c r="I7" s="3"/>
      <c r="J7" s="4"/>
      <c r="K7" s="4"/>
      <c r="L7" s="4"/>
      <c r="M7" s="136"/>
      <c r="N7" s="136"/>
      <c r="O7" s="136"/>
      <c r="P7" s="136"/>
      <c r="Q7" s="136"/>
      <c r="R7" s="136"/>
      <c r="S7" s="136"/>
      <c r="T7" s="136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</row>
    <row r="8" spans="1:31" x14ac:dyDescent="0.25">
      <c r="A8" s="137"/>
      <c r="B8" s="137"/>
      <c r="C8" s="137"/>
      <c r="D8" s="3"/>
      <c r="E8" s="3"/>
      <c r="F8" s="136"/>
      <c r="G8" s="136"/>
      <c r="H8" s="136"/>
      <c r="I8" s="3"/>
      <c r="J8" s="3"/>
      <c r="K8" s="3"/>
      <c r="L8" s="3"/>
      <c r="M8" s="3"/>
      <c r="N8" s="6"/>
      <c r="O8" s="6"/>
      <c r="P8" s="6"/>
      <c r="Q8" s="6"/>
      <c r="R8" s="6"/>
      <c r="S8" s="7"/>
      <c r="T8" s="7"/>
      <c r="U8" s="134" t="s">
        <v>3</v>
      </c>
      <c r="V8" s="134"/>
      <c r="W8" s="134"/>
      <c r="X8" s="134"/>
      <c r="Y8" s="134"/>
      <c r="Z8" s="134"/>
      <c r="AA8" s="136"/>
      <c r="AB8" s="136"/>
      <c r="AC8" s="136"/>
      <c r="AD8" s="8" t="s">
        <v>105</v>
      </c>
      <c r="AE8" s="134"/>
    </row>
    <row r="9" spans="1:31" x14ac:dyDescent="0.25">
      <c r="A9" s="134"/>
      <c r="B9" s="13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/>
      <c r="O9" s="7"/>
      <c r="P9" s="7"/>
      <c r="Q9" s="7"/>
      <c r="R9" s="7"/>
      <c r="S9" s="7"/>
      <c r="T9" s="7"/>
      <c r="U9" s="134" t="s">
        <v>4</v>
      </c>
      <c r="V9" s="134"/>
      <c r="W9" s="134"/>
      <c r="X9" s="134"/>
      <c r="Y9" s="134"/>
      <c r="Z9" s="134"/>
      <c r="AA9" s="136"/>
      <c r="AB9" s="136"/>
      <c r="AC9" s="136"/>
      <c r="AD9" s="8" t="s">
        <v>106</v>
      </c>
      <c r="AE9" s="134"/>
    </row>
    <row r="10" spans="1:31" x14ac:dyDescent="0.25">
      <c r="A10" s="134"/>
      <c r="B10" s="13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9"/>
      <c r="O10" s="9"/>
      <c r="P10" s="9"/>
      <c r="Q10" s="9"/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8" x14ac:dyDescent="0.25">
      <c r="A11" s="140" t="s">
        <v>142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1:31" x14ac:dyDescent="0.25">
      <c r="A12" s="134"/>
      <c r="B12" s="134"/>
      <c r="C12" s="3"/>
      <c r="D12" s="3"/>
      <c r="E12" s="3"/>
      <c r="F12" s="3"/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</row>
    <row r="13" spans="1:31" x14ac:dyDescent="0.25">
      <c r="A13" s="137" t="s">
        <v>72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ht="15.75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30" customHeight="1" thickBot="1" x14ac:dyDescent="0.3">
      <c r="A15" s="12" t="s">
        <v>6</v>
      </c>
      <c r="B15" s="13" t="s">
        <v>7</v>
      </c>
      <c r="C15" s="14" t="s">
        <v>8</v>
      </c>
      <c r="D15" s="14" t="s">
        <v>9</v>
      </c>
      <c r="E15" s="14" t="s">
        <v>10</v>
      </c>
      <c r="F15" s="15" t="s">
        <v>11</v>
      </c>
      <c r="G15" s="15" t="s">
        <v>12</v>
      </c>
      <c r="H15" s="16" t="s">
        <v>13</v>
      </c>
      <c r="I15" s="15" t="s">
        <v>14</v>
      </c>
      <c r="J15" s="14" t="s">
        <v>15</v>
      </c>
      <c r="K15" s="14" t="s">
        <v>16</v>
      </c>
      <c r="L15" s="17" t="s">
        <v>17</v>
      </c>
      <c r="M15" s="14" t="s">
        <v>17</v>
      </c>
      <c r="N15" s="14" t="s">
        <v>15</v>
      </c>
      <c r="O15" s="14"/>
      <c r="P15" s="14"/>
      <c r="Q15" s="15" t="s">
        <v>18</v>
      </c>
      <c r="R15" s="14" t="s">
        <v>15</v>
      </c>
      <c r="S15" s="14" t="s">
        <v>19</v>
      </c>
      <c r="T15" s="14"/>
      <c r="U15" s="14" t="s">
        <v>20</v>
      </c>
      <c r="V15" s="14" t="s">
        <v>15</v>
      </c>
      <c r="W15" s="15"/>
      <c r="X15" s="15"/>
      <c r="Y15" s="15" t="s">
        <v>70</v>
      </c>
      <c r="Z15" s="15" t="s">
        <v>15</v>
      </c>
      <c r="AA15" s="16" t="s">
        <v>21</v>
      </c>
      <c r="AB15" s="15" t="s">
        <v>21</v>
      </c>
      <c r="AC15" s="15" t="s">
        <v>22</v>
      </c>
      <c r="AD15" s="15" t="s">
        <v>23</v>
      </c>
      <c r="AE15" s="15" t="s">
        <v>24</v>
      </c>
    </row>
    <row r="16" spans="1:31" x14ac:dyDescent="0.25">
      <c r="A16" s="19">
        <v>1</v>
      </c>
      <c r="B16" s="20">
        <v>36</v>
      </c>
      <c r="C16" s="21" t="s">
        <v>143</v>
      </c>
      <c r="D16" s="22" t="s">
        <v>144</v>
      </c>
      <c r="E16" s="39"/>
      <c r="F16" s="53">
        <v>0</v>
      </c>
      <c r="G16" s="24" t="s">
        <v>28</v>
      </c>
      <c r="H16" s="25">
        <f>IF([1]Финишки!$B$4=0," ",VLOOKUP(B16,[1]Финишки!$A$4:$B$199,2,FALSE))</f>
        <v>9.386574074074075E-3</v>
      </c>
      <c r="I16" s="26">
        <f>H16-F16</f>
        <v>9.386574074074075E-3</v>
      </c>
      <c r="J16" s="27">
        <v>1</v>
      </c>
      <c r="K16" s="26">
        <f>IF([1]Финишки!$E$4=0," ",VLOOKUP(B16,[1]Финишки!$D$4:$E$196,2,FALSE))</f>
        <v>1.005787037037037E-2</v>
      </c>
      <c r="L16" s="28">
        <f>K16-F16</f>
        <v>1.005787037037037E-2</v>
      </c>
      <c r="M16" s="29">
        <f>IF(L16=" "," ",L16-I16)</f>
        <v>6.7129629629629484E-4</v>
      </c>
      <c r="N16" s="27">
        <v>1</v>
      </c>
      <c r="O16" s="26">
        <f>IF([1]Финишки!$H$4=0," ",VLOOKUP(B16,[1]Финишки!$G$4:$H$196,2,FALSE))</f>
        <v>2.6655092592592591E-2</v>
      </c>
      <c r="P16" s="26">
        <f>O16-F16</f>
        <v>2.6655092592592591E-2</v>
      </c>
      <c r="Q16" s="30">
        <f>IF(P16=" "," ",P16-L16)</f>
        <v>1.6597222222222222E-2</v>
      </c>
      <c r="R16" s="27">
        <v>1</v>
      </c>
      <c r="S16" s="26">
        <f>IF([1]Финишки!$K$4=0," ",VLOOKUP(B16,[1]Финишки!$J$4:$K$196,2,FALSE))</f>
        <v>2.7592592592592596E-2</v>
      </c>
      <c r="T16" s="26">
        <f>S16-F16</f>
        <v>2.7592592592592596E-2</v>
      </c>
      <c r="U16" s="26">
        <f>IF(T16=" "," ",T16-P16)</f>
        <v>9.375000000000043E-4</v>
      </c>
      <c r="V16" s="27">
        <v>1</v>
      </c>
      <c r="W16" s="31">
        <f>IF([1]Финишки!$M$4=0," ",VLOOKUP(B16,[1]Финишки!$M$4:$N$196,2,FALSE))</f>
        <v>3.9525462962962964E-2</v>
      </c>
      <c r="X16" s="31">
        <f>W16-F16</f>
        <v>3.9525462962962964E-2</v>
      </c>
      <c r="Y16" s="26">
        <f>IF(X16=" "," ",X16-T16)</f>
        <v>1.1932870370370368E-2</v>
      </c>
      <c r="Z16" s="27">
        <v>1</v>
      </c>
      <c r="AA16" s="32">
        <f>IF([1]Финишки!$M$4=0," ",VLOOKUP(B16,[1]Финишки!$M$4:$N$196,2,FALSE))</f>
        <v>3.9525462962962964E-2</v>
      </c>
      <c r="AB16" s="32">
        <f>AA16-F16</f>
        <v>3.9525462962962964E-2</v>
      </c>
      <c r="AC16" s="33">
        <f>SUM(I16+AB16)</f>
        <v>4.8912037037037039E-2</v>
      </c>
      <c r="AD16" s="34">
        <v>0</v>
      </c>
      <c r="AE16" s="123" t="s">
        <v>29</v>
      </c>
    </row>
    <row r="17" spans="1:31" ht="15.75" thickBot="1" x14ac:dyDescent="0.3">
      <c r="A17" s="59"/>
      <c r="B17" s="60"/>
      <c r="C17" s="61"/>
      <c r="D17" s="62"/>
      <c r="E17" s="62"/>
      <c r="F17" s="63"/>
      <c r="G17" s="64"/>
      <c r="H17" s="65"/>
      <c r="I17" s="66"/>
      <c r="J17" s="67"/>
      <c r="K17" s="66"/>
      <c r="L17" s="68"/>
      <c r="M17" s="69"/>
      <c r="N17" s="67"/>
      <c r="O17" s="66"/>
      <c r="P17" s="66"/>
      <c r="Q17" s="70"/>
      <c r="R17" s="67"/>
      <c r="S17" s="66"/>
      <c r="T17" s="66"/>
      <c r="U17" s="66"/>
      <c r="V17" s="67"/>
      <c r="W17" s="71"/>
      <c r="X17" s="71"/>
      <c r="Y17" s="66"/>
      <c r="Z17" s="67"/>
      <c r="AA17" s="72"/>
      <c r="AB17" s="72"/>
      <c r="AC17" s="72"/>
      <c r="AD17" s="73"/>
      <c r="AE17" s="128"/>
    </row>
    <row r="18" spans="1:31" ht="29.25" customHeight="1" x14ac:dyDescent="0.25">
      <c r="A18" s="75"/>
      <c r="B18" s="76"/>
      <c r="C18" s="77"/>
      <c r="D18" s="75"/>
      <c r="E18" s="75"/>
      <c r="F18" s="78"/>
      <c r="G18" s="75"/>
      <c r="H18" s="79"/>
      <c r="I18" s="79"/>
      <c r="J18" s="79"/>
      <c r="K18" s="79"/>
      <c r="L18" s="79"/>
      <c r="M18" s="79"/>
      <c r="N18" s="79"/>
      <c r="O18" s="79"/>
      <c r="P18" s="79"/>
      <c r="Q18" s="80"/>
      <c r="R18" s="80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81"/>
    </row>
    <row r="19" spans="1:31" x14ac:dyDescent="0.25">
      <c r="A19" s="75"/>
      <c r="B19" s="76"/>
      <c r="C19" s="77"/>
      <c r="D19" s="75"/>
      <c r="E19" s="75"/>
      <c r="F19" s="78"/>
      <c r="G19" s="75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80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81"/>
    </row>
    <row r="20" spans="1:31" x14ac:dyDescent="0.25">
      <c r="A20" s="75"/>
      <c r="B20" s="76"/>
      <c r="C20" s="134"/>
      <c r="D20" s="75"/>
      <c r="E20" s="75"/>
      <c r="F20" s="78"/>
      <c r="G20" s="134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80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81"/>
    </row>
    <row r="21" spans="1:31" x14ac:dyDescent="0.25">
      <c r="A21" s="75"/>
      <c r="B21" s="76"/>
      <c r="C21" s="75"/>
      <c r="D21" s="75"/>
      <c r="E21" s="75"/>
      <c r="F21" s="78"/>
      <c r="G21" s="82"/>
      <c r="H21" s="79"/>
      <c r="I21" s="79"/>
      <c r="J21" s="79"/>
      <c r="K21" s="79"/>
      <c r="L21" s="79"/>
      <c r="M21" s="79"/>
      <c r="N21" s="79"/>
      <c r="O21" s="79"/>
      <c r="P21" s="79"/>
      <c r="Q21" s="80"/>
      <c r="R21" s="80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81"/>
    </row>
    <row r="22" spans="1:31" x14ac:dyDescent="0.25">
      <c r="A22" s="75"/>
      <c r="B22" s="76"/>
      <c r="C22" s="134" t="s">
        <v>35</v>
      </c>
      <c r="D22" s="75"/>
      <c r="E22" s="75"/>
      <c r="F22" s="78"/>
      <c r="G22" s="134" t="s">
        <v>36</v>
      </c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80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81"/>
    </row>
    <row r="23" spans="1:31" x14ac:dyDescent="0.25">
      <c r="A23" s="75"/>
      <c r="B23" s="76"/>
      <c r="C23" s="75"/>
      <c r="D23" s="75"/>
      <c r="E23" s="75"/>
      <c r="F23" s="78"/>
      <c r="G23" s="82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80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81"/>
    </row>
    <row r="24" spans="1:31" x14ac:dyDescent="0.25">
      <c r="A24" s="75"/>
      <c r="B24" s="76"/>
      <c r="K24" s="79"/>
      <c r="L24" s="79"/>
      <c r="M24" s="79"/>
      <c r="N24" s="79"/>
      <c r="O24" s="79"/>
      <c r="P24" s="79"/>
      <c r="Q24" s="80"/>
      <c r="R24" s="80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81"/>
    </row>
    <row r="25" spans="1:31" x14ac:dyDescent="0.25">
      <c r="A25" s="75"/>
      <c r="B25" s="76"/>
      <c r="C25" s="75"/>
      <c r="D25" s="75"/>
      <c r="E25" s="75"/>
      <c r="F25" s="78"/>
      <c r="G25" s="82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8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81"/>
    </row>
    <row r="26" spans="1:31" x14ac:dyDescent="0.25">
      <c r="A26" s="75"/>
      <c r="B26" s="76"/>
      <c r="C26" s="134" t="s">
        <v>37</v>
      </c>
      <c r="D26" s="75"/>
      <c r="E26" s="75"/>
      <c r="F26" s="78"/>
      <c r="G26" s="82" t="s">
        <v>38</v>
      </c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0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81"/>
    </row>
    <row r="27" spans="1:31" x14ac:dyDescent="0.25">
      <c r="A27" s="75"/>
      <c r="B27" s="76"/>
      <c r="C27" s="75"/>
      <c r="D27" s="75"/>
      <c r="E27" s="75"/>
      <c r="F27" s="78"/>
      <c r="G27" s="82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80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81"/>
    </row>
    <row r="28" spans="1:31" x14ac:dyDescent="0.25">
      <c r="A28" s="75"/>
      <c r="B28" s="76"/>
      <c r="C28" s="83"/>
      <c r="D28" s="75"/>
      <c r="E28" s="75"/>
      <c r="F28" s="78"/>
      <c r="G28" s="84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0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1"/>
      <c r="AE28" s="81"/>
    </row>
    <row r="29" spans="1:31" x14ac:dyDescent="0.25">
      <c r="A29" s="87"/>
      <c r="B29" s="88"/>
      <c r="C29" s="89"/>
      <c r="D29" s="90"/>
      <c r="E29" s="90"/>
      <c r="F29" s="91"/>
      <c r="G29" s="92"/>
      <c r="H29" s="93"/>
      <c r="I29" s="94"/>
      <c r="J29" s="95"/>
      <c r="K29" s="94"/>
      <c r="L29" s="94"/>
      <c r="M29" s="96"/>
      <c r="N29" s="95"/>
      <c r="O29" s="94"/>
      <c r="P29" s="94"/>
      <c r="Q29" s="97"/>
      <c r="R29" s="95"/>
      <c r="S29" s="94"/>
      <c r="T29" s="94"/>
      <c r="U29" s="94"/>
      <c r="V29" s="95"/>
      <c r="W29" s="97"/>
      <c r="X29" s="94"/>
      <c r="Y29" s="94"/>
      <c r="Z29" s="95"/>
      <c r="AA29" s="98"/>
      <c r="AB29" s="98"/>
      <c r="AC29" s="98"/>
      <c r="AD29" s="94"/>
      <c r="AE29" s="87"/>
    </row>
    <row r="30" spans="1:31" x14ac:dyDescent="0.25">
      <c r="A30" s="87"/>
      <c r="B30" s="88"/>
      <c r="C30" s="89"/>
      <c r="D30" s="90"/>
      <c r="E30" s="90"/>
      <c r="F30" s="91"/>
      <c r="G30" s="92"/>
      <c r="H30" s="93"/>
      <c r="I30" s="94"/>
      <c r="J30" s="95"/>
      <c r="K30" s="94"/>
      <c r="L30" s="94"/>
      <c r="M30" s="96"/>
      <c r="N30" s="95"/>
      <c r="O30" s="94"/>
      <c r="P30" s="94"/>
      <c r="Q30" s="97"/>
      <c r="R30" s="95"/>
      <c r="S30" s="94"/>
      <c r="T30" s="94"/>
      <c r="U30" s="94"/>
      <c r="V30" s="95"/>
      <c r="W30" s="97"/>
      <c r="X30" s="94"/>
      <c r="Y30" s="94"/>
      <c r="Z30" s="95"/>
      <c r="AA30" s="98"/>
      <c r="AB30" s="98"/>
      <c r="AC30" s="98"/>
      <c r="AD30" s="94"/>
      <c r="AE30" s="87"/>
    </row>
    <row r="31" spans="1:31" x14ac:dyDescent="0.25">
      <c r="A31" s="87"/>
      <c r="B31" s="88"/>
      <c r="C31" s="89"/>
      <c r="D31" s="90"/>
      <c r="E31" s="90"/>
      <c r="F31" s="91"/>
      <c r="G31" s="92"/>
      <c r="H31" s="93"/>
      <c r="I31" s="94"/>
      <c r="J31" s="95"/>
      <c r="K31" s="94"/>
      <c r="L31" s="94"/>
      <c r="M31" s="96"/>
      <c r="N31" s="95"/>
      <c r="O31" s="94"/>
      <c r="P31" s="94"/>
      <c r="Q31" s="97"/>
      <c r="R31" s="95"/>
      <c r="S31" s="94"/>
      <c r="T31" s="94"/>
      <c r="U31" s="94"/>
      <c r="V31" s="95"/>
      <c r="W31" s="97"/>
      <c r="X31" s="94"/>
      <c r="Y31" s="94"/>
      <c r="Z31" s="95"/>
      <c r="AA31" s="98"/>
      <c r="AB31" s="98"/>
      <c r="AC31" s="98"/>
      <c r="AD31" s="94"/>
      <c r="AE31" s="87"/>
    </row>
    <row r="32" spans="1:31" x14ac:dyDescent="0.25">
      <c r="A32" s="87"/>
      <c r="B32" s="88"/>
      <c r="C32" s="89"/>
      <c r="D32" s="90"/>
      <c r="E32" s="90"/>
      <c r="F32" s="91"/>
      <c r="G32" s="92"/>
      <c r="H32" s="93"/>
      <c r="I32" s="94"/>
      <c r="J32" s="95"/>
      <c r="K32" s="94"/>
      <c r="L32" s="94"/>
      <c r="M32" s="96"/>
      <c r="N32" s="95"/>
      <c r="O32" s="94"/>
      <c r="P32" s="94"/>
      <c r="Q32" s="97"/>
      <c r="R32" s="95"/>
      <c r="S32" s="94"/>
      <c r="T32" s="94"/>
      <c r="U32" s="94"/>
      <c r="V32" s="95"/>
      <c r="W32" s="97"/>
      <c r="X32" s="94"/>
      <c r="Y32" s="94"/>
      <c r="Z32" s="95"/>
      <c r="AA32" s="98"/>
      <c r="AB32" s="98"/>
      <c r="AC32" s="98"/>
      <c r="AD32" s="94"/>
      <c r="AE32" s="87"/>
    </row>
    <row r="33" spans="1:31" x14ac:dyDescent="0.25">
      <c r="A33" s="87"/>
      <c r="B33" s="88"/>
      <c r="C33" s="89"/>
      <c r="D33" s="90"/>
      <c r="E33" s="90"/>
      <c r="F33" s="91"/>
      <c r="G33" s="92"/>
      <c r="H33" s="93"/>
      <c r="I33" s="94"/>
      <c r="J33" s="95"/>
      <c r="K33" s="94"/>
      <c r="L33" s="94"/>
      <c r="M33" s="96"/>
      <c r="N33" s="95"/>
      <c r="O33" s="94"/>
      <c r="P33" s="94"/>
      <c r="Q33" s="97"/>
      <c r="R33" s="95"/>
      <c r="S33" s="94"/>
      <c r="T33" s="94"/>
      <c r="U33" s="94"/>
      <c r="V33" s="95"/>
      <c r="W33" s="97"/>
      <c r="X33" s="94"/>
      <c r="Y33" s="94"/>
      <c r="Z33" s="95"/>
      <c r="AA33" s="98"/>
      <c r="AB33" s="98"/>
      <c r="AC33" s="98"/>
      <c r="AD33" s="94"/>
      <c r="AE33" s="87"/>
    </row>
    <row r="34" spans="1:31" x14ac:dyDescent="0.25">
      <c r="A34" s="87"/>
      <c r="B34" s="88"/>
      <c r="C34" s="89"/>
      <c r="D34" s="90"/>
      <c r="E34" s="90"/>
      <c r="F34" s="91"/>
      <c r="G34" s="92"/>
      <c r="H34" s="93"/>
      <c r="I34" s="94"/>
      <c r="J34" s="95"/>
      <c r="K34" s="94"/>
      <c r="L34" s="94"/>
      <c r="M34" s="96"/>
      <c r="N34" s="95"/>
      <c r="O34" s="94"/>
      <c r="P34" s="94"/>
      <c r="Q34" s="97"/>
      <c r="R34" s="95"/>
      <c r="S34" s="94"/>
      <c r="T34" s="94"/>
      <c r="U34" s="94"/>
      <c r="V34" s="95"/>
      <c r="W34" s="97"/>
      <c r="X34" s="94"/>
      <c r="Y34" s="94"/>
      <c r="Z34" s="95"/>
      <c r="AA34" s="98"/>
      <c r="AB34" s="98"/>
      <c r="AC34" s="98"/>
      <c r="AD34" s="94"/>
      <c r="AE34" s="87"/>
    </row>
    <row r="35" spans="1:31" x14ac:dyDescent="0.25">
      <c r="A35" s="87"/>
      <c r="B35" s="88"/>
      <c r="C35" s="89"/>
      <c r="D35" s="90"/>
      <c r="E35" s="90"/>
      <c r="F35" s="91"/>
      <c r="G35" s="92"/>
      <c r="H35" s="93"/>
      <c r="I35" s="94"/>
      <c r="J35" s="95"/>
      <c r="K35" s="94"/>
      <c r="L35" s="94"/>
      <c r="M35" s="96"/>
      <c r="N35" s="95"/>
      <c r="O35" s="94"/>
      <c r="P35" s="94"/>
      <c r="Q35" s="97"/>
      <c r="R35" s="95"/>
      <c r="S35" s="94"/>
      <c r="T35" s="94"/>
      <c r="U35" s="94"/>
      <c r="V35" s="95"/>
      <c r="W35" s="97"/>
      <c r="X35" s="94"/>
      <c r="Y35" s="94"/>
      <c r="Z35" s="95"/>
      <c r="AA35" s="98"/>
      <c r="AB35" s="98"/>
      <c r="AC35" s="98"/>
      <c r="AD35" s="94"/>
      <c r="AE35" s="87"/>
    </row>
    <row r="36" spans="1:31" x14ac:dyDescent="0.25">
      <c r="A36" s="87"/>
      <c r="B36" s="88"/>
      <c r="C36" s="89"/>
      <c r="D36" s="90"/>
      <c r="E36" s="90"/>
      <c r="F36" s="91"/>
      <c r="G36" s="92"/>
      <c r="H36" s="93"/>
      <c r="I36" s="94"/>
      <c r="J36" s="95"/>
      <c r="K36" s="94"/>
      <c r="L36" s="94"/>
      <c r="M36" s="96"/>
      <c r="N36" s="95"/>
      <c r="O36" s="94"/>
      <c r="P36" s="94"/>
      <c r="Q36" s="97"/>
      <c r="R36" s="95"/>
      <c r="S36" s="94"/>
      <c r="T36" s="94"/>
      <c r="U36" s="94"/>
      <c r="V36" s="95"/>
      <c r="W36" s="97"/>
      <c r="X36" s="94"/>
      <c r="Y36" s="94"/>
      <c r="Z36" s="95"/>
      <c r="AA36" s="98"/>
      <c r="AB36" s="98"/>
      <c r="AC36" s="98"/>
      <c r="AD36" s="94"/>
      <c r="AE36" s="87"/>
    </row>
    <row r="37" spans="1:31" x14ac:dyDescent="0.25">
      <c r="A37" s="87"/>
      <c r="B37" s="88"/>
      <c r="C37" s="89"/>
      <c r="D37" s="90"/>
      <c r="E37" s="90"/>
      <c r="F37" s="91"/>
      <c r="G37" s="92"/>
      <c r="H37" s="93"/>
      <c r="I37" s="94"/>
      <c r="J37" s="95"/>
      <c r="K37" s="94"/>
      <c r="L37" s="94"/>
      <c r="M37" s="96"/>
      <c r="N37" s="95"/>
      <c r="O37" s="94"/>
      <c r="P37" s="94"/>
      <c r="Q37" s="97"/>
      <c r="R37" s="95"/>
      <c r="S37" s="94"/>
      <c r="T37" s="94"/>
      <c r="U37" s="94"/>
      <c r="V37" s="95"/>
      <c r="W37" s="97"/>
      <c r="X37" s="94"/>
      <c r="Y37" s="94"/>
      <c r="Z37" s="95"/>
      <c r="AA37" s="98"/>
      <c r="AB37" s="98"/>
      <c r="AC37" s="98"/>
      <c r="AD37" s="94"/>
      <c r="AE37" s="87"/>
    </row>
    <row r="38" spans="1:31" x14ac:dyDescent="0.25">
      <c r="A38" s="87"/>
      <c r="B38" s="88"/>
      <c r="C38" s="89"/>
      <c r="D38" s="90"/>
      <c r="E38" s="90"/>
      <c r="F38" s="91"/>
      <c r="G38" s="92"/>
      <c r="H38" s="93"/>
      <c r="I38" s="94"/>
      <c r="J38" s="95"/>
      <c r="K38" s="94"/>
      <c r="L38" s="94"/>
      <c r="M38" s="96"/>
      <c r="N38" s="95"/>
      <c r="O38" s="94"/>
      <c r="P38" s="94"/>
      <c r="Q38" s="97"/>
      <c r="R38" s="95"/>
      <c r="S38" s="94"/>
      <c r="T38" s="94"/>
      <c r="U38" s="94"/>
      <c r="V38" s="95"/>
      <c r="W38" s="97"/>
      <c r="X38" s="94"/>
      <c r="Y38" s="94"/>
      <c r="Z38" s="95"/>
      <c r="AA38" s="98"/>
      <c r="AB38" s="98"/>
      <c r="AC38" s="98"/>
      <c r="AD38" s="94"/>
      <c r="AE38" s="87"/>
    </row>
    <row r="39" spans="1:31" x14ac:dyDescent="0.25">
      <c r="A39" s="87"/>
      <c r="B39" s="88"/>
      <c r="C39" s="89"/>
      <c r="D39" s="90"/>
      <c r="E39" s="90"/>
      <c r="F39" s="91"/>
      <c r="G39" s="92"/>
      <c r="H39" s="93"/>
      <c r="I39" s="94"/>
      <c r="J39" s="95"/>
      <c r="K39" s="94"/>
      <c r="L39" s="94"/>
      <c r="M39" s="96"/>
      <c r="N39" s="95"/>
      <c r="O39" s="94"/>
      <c r="P39" s="94"/>
      <c r="Q39" s="97"/>
      <c r="R39" s="95"/>
      <c r="S39" s="94"/>
      <c r="T39" s="94"/>
      <c r="U39" s="94"/>
      <c r="V39" s="95"/>
      <c r="W39" s="97"/>
      <c r="X39" s="94"/>
      <c r="Y39" s="94"/>
      <c r="Z39" s="95"/>
      <c r="AA39" s="98"/>
      <c r="AB39" s="98"/>
      <c r="AC39" s="98"/>
      <c r="AD39" s="94"/>
      <c r="AE39" s="87"/>
    </row>
    <row r="40" spans="1:31" x14ac:dyDescent="0.25">
      <c r="A40" s="87"/>
      <c r="B40" s="88"/>
      <c r="C40" s="89"/>
      <c r="D40" s="90"/>
      <c r="E40" s="90"/>
      <c r="F40" s="91"/>
      <c r="G40" s="92"/>
      <c r="H40" s="93"/>
      <c r="I40" s="94"/>
      <c r="J40" s="95"/>
      <c r="K40" s="94"/>
      <c r="L40" s="94"/>
      <c r="M40" s="96"/>
      <c r="N40" s="95"/>
      <c r="O40" s="94"/>
      <c r="P40" s="94"/>
      <c r="Q40" s="97"/>
      <c r="R40" s="95"/>
      <c r="S40" s="94"/>
      <c r="T40" s="94"/>
      <c r="U40" s="94"/>
      <c r="V40" s="95"/>
      <c r="W40" s="97"/>
      <c r="X40" s="94"/>
      <c r="Y40" s="94"/>
      <c r="Z40" s="95"/>
      <c r="AA40" s="98"/>
      <c r="AB40" s="98"/>
      <c r="AC40" s="98"/>
      <c r="AD40" s="94"/>
      <c r="AE40" s="87"/>
    </row>
    <row r="41" spans="1:31" x14ac:dyDescent="0.25">
      <c r="A41" s="87"/>
      <c r="B41" s="88"/>
      <c r="C41" s="89"/>
      <c r="D41" s="90"/>
      <c r="E41" s="90"/>
      <c r="F41" s="91"/>
      <c r="G41" s="92"/>
      <c r="H41" s="93"/>
      <c r="I41" s="94"/>
      <c r="J41" s="95"/>
      <c r="K41" s="94"/>
      <c r="L41" s="94"/>
      <c r="M41" s="96"/>
      <c r="N41" s="95"/>
      <c r="O41" s="94"/>
      <c r="P41" s="94"/>
      <c r="Q41" s="97"/>
      <c r="R41" s="95"/>
      <c r="S41" s="94"/>
      <c r="T41" s="94"/>
      <c r="U41" s="94"/>
      <c r="V41" s="95"/>
      <c r="W41" s="97"/>
      <c r="X41" s="94"/>
      <c r="Y41" s="94"/>
      <c r="Z41" s="95"/>
      <c r="AA41" s="98"/>
      <c r="AB41" s="98"/>
      <c r="AC41" s="98"/>
      <c r="AD41" s="94"/>
      <c r="AE41" s="87"/>
    </row>
    <row r="42" spans="1:31" x14ac:dyDescent="0.25">
      <c r="A42" s="87"/>
      <c r="B42" s="88"/>
      <c r="C42" s="89"/>
      <c r="D42" s="90"/>
      <c r="E42" s="90"/>
      <c r="F42" s="91"/>
      <c r="G42" s="92"/>
      <c r="H42" s="93"/>
      <c r="I42" s="94"/>
      <c r="J42" s="95"/>
      <c r="K42" s="94"/>
      <c r="L42" s="94"/>
      <c r="M42" s="96"/>
      <c r="N42" s="95"/>
      <c r="O42" s="94"/>
      <c r="P42" s="94"/>
      <c r="Q42" s="97"/>
      <c r="R42" s="95"/>
      <c r="S42" s="94"/>
      <c r="T42" s="94"/>
      <c r="U42" s="94"/>
      <c r="V42" s="95"/>
      <c r="W42" s="97"/>
      <c r="X42" s="94"/>
      <c r="Y42" s="94"/>
      <c r="Z42" s="95"/>
      <c r="AA42" s="98"/>
      <c r="AB42" s="98"/>
      <c r="AC42" s="98"/>
      <c r="AD42" s="94"/>
      <c r="AE42" s="87"/>
    </row>
    <row r="43" spans="1:31" x14ac:dyDescent="0.25">
      <c r="A43" s="87"/>
      <c r="B43" s="88"/>
      <c r="C43" s="89"/>
      <c r="D43" s="90"/>
      <c r="E43" s="90"/>
      <c r="F43" s="91"/>
      <c r="G43" s="92"/>
      <c r="H43" s="93"/>
      <c r="I43" s="94"/>
      <c r="J43" s="95"/>
      <c r="K43" s="94"/>
      <c r="L43" s="94"/>
      <c r="M43" s="96"/>
      <c r="N43" s="95"/>
      <c r="O43" s="94"/>
      <c r="P43" s="94"/>
      <c r="Q43" s="97"/>
      <c r="R43" s="95"/>
      <c r="S43" s="94"/>
      <c r="T43" s="94"/>
      <c r="U43" s="94"/>
      <c r="V43" s="95"/>
      <c r="W43" s="97"/>
      <c r="X43" s="94"/>
      <c r="Y43" s="94"/>
      <c r="Z43" s="95"/>
      <c r="AA43" s="98"/>
      <c r="AB43" s="98"/>
      <c r="AC43" s="98"/>
      <c r="AD43" s="94"/>
      <c r="AE43" s="87"/>
    </row>
    <row r="44" spans="1:31" x14ac:dyDescent="0.25">
      <c r="A44" s="87"/>
      <c r="B44" s="88"/>
      <c r="C44" s="89"/>
      <c r="D44" s="90"/>
      <c r="E44" s="90"/>
      <c r="F44" s="91"/>
      <c r="G44" s="92"/>
      <c r="H44" s="93"/>
      <c r="I44" s="94"/>
      <c r="J44" s="95"/>
      <c r="K44" s="94"/>
      <c r="L44" s="94"/>
      <c r="M44" s="96"/>
      <c r="N44" s="95"/>
      <c r="O44" s="94"/>
      <c r="P44" s="94"/>
      <c r="Q44" s="97"/>
      <c r="R44" s="95"/>
      <c r="S44" s="94"/>
      <c r="T44" s="94"/>
      <c r="U44" s="94"/>
      <c r="V44" s="95"/>
      <c r="W44" s="97"/>
      <c r="X44" s="94"/>
      <c r="Y44" s="94"/>
      <c r="Z44" s="95"/>
      <c r="AA44" s="98"/>
      <c r="AB44" s="98"/>
      <c r="AC44" s="98"/>
      <c r="AD44" s="94"/>
      <c r="AE44" s="87"/>
    </row>
    <row r="45" spans="1:31" x14ac:dyDescent="0.25">
      <c r="A45" s="87"/>
      <c r="B45" s="88"/>
      <c r="C45" s="89"/>
      <c r="D45" s="90"/>
      <c r="E45" s="90"/>
      <c r="F45" s="91"/>
      <c r="G45" s="92"/>
      <c r="H45" s="93"/>
      <c r="I45" s="94"/>
      <c r="J45" s="95"/>
      <c r="K45" s="94"/>
      <c r="L45" s="94"/>
      <c r="M45" s="96"/>
      <c r="N45" s="95"/>
      <c r="O45" s="94"/>
      <c r="P45" s="94"/>
      <c r="Q45" s="97"/>
      <c r="R45" s="95"/>
      <c r="S45" s="94"/>
      <c r="T45" s="94"/>
      <c r="U45" s="94"/>
      <c r="V45" s="95"/>
      <c r="W45" s="97"/>
      <c r="X45" s="94"/>
      <c r="Y45" s="94"/>
      <c r="Z45" s="95"/>
      <c r="AA45" s="98"/>
      <c r="AB45" s="98"/>
      <c r="AC45" s="98"/>
      <c r="AD45" s="94"/>
      <c r="AE45" s="87"/>
    </row>
    <row r="46" spans="1:31" x14ac:dyDescent="0.25">
      <c r="A46" s="87"/>
      <c r="B46" s="88"/>
      <c r="C46" s="89"/>
      <c r="D46" s="90"/>
      <c r="E46" s="90"/>
      <c r="F46" s="91"/>
      <c r="G46" s="92"/>
      <c r="H46" s="93"/>
      <c r="I46" s="94"/>
      <c r="J46" s="95"/>
      <c r="K46" s="94"/>
      <c r="L46" s="94"/>
      <c r="M46" s="96"/>
      <c r="N46" s="95"/>
      <c r="O46" s="94"/>
      <c r="P46" s="94"/>
      <c r="Q46" s="97"/>
      <c r="R46" s="95"/>
      <c r="S46" s="94"/>
      <c r="T46" s="94"/>
      <c r="U46" s="94"/>
      <c r="V46" s="95"/>
      <c r="W46" s="97"/>
      <c r="X46" s="94"/>
      <c r="Y46" s="94"/>
      <c r="Z46" s="95"/>
      <c r="AA46" s="98"/>
      <c r="AB46" s="98"/>
      <c r="AC46" s="98"/>
      <c r="AD46" s="94"/>
      <c r="AE46" s="87"/>
    </row>
    <row r="47" spans="1:31" x14ac:dyDescent="0.25">
      <c r="A47" s="87"/>
      <c r="B47" s="88"/>
      <c r="C47" s="89"/>
      <c r="D47" s="90"/>
      <c r="E47" s="90"/>
      <c r="F47" s="91"/>
      <c r="G47" s="92"/>
      <c r="H47" s="93"/>
      <c r="I47" s="94"/>
      <c r="J47" s="95"/>
      <c r="K47" s="94"/>
      <c r="L47" s="94"/>
      <c r="M47" s="96"/>
      <c r="N47" s="95"/>
      <c r="O47" s="94"/>
      <c r="P47" s="94"/>
      <c r="Q47" s="97"/>
      <c r="R47" s="95"/>
      <c r="S47" s="94"/>
      <c r="T47" s="94"/>
      <c r="U47" s="94"/>
      <c r="V47" s="95"/>
      <c r="W47" s="97"/>
      <c r="X47" s="94"/>
      <c r="Y47" s="94"/>
      <c r="Z47" s="95"/>
      <c r="AA47" s="98"/>
      <c r="AB47" s="98"/>
      <c r="AC47" s="98"/>
      <c r="AD47" s="94"/>
      <c r="AE47" s="87"/>
    </row>
    <row r="48" spans="1:31" x14ac:dyDescent="0.25">
      <c r="A48" s="87"/>
      <c r="B48" s="88"/>
      <c r="C48" s="89"/>
      <c r="D48" s="90"/>
      <c r="E48" s="90"/>
      <c r="F48" s="91"/>
      <c r="G48" s="92"/>
      <c r="H48" s="93"/>
      <c r="I48" s="94"/>
      <c r="J48" s="95"/>
      <c r="K48" s="94"/>
      <c r="L48" s="94"/>
      <c r="M48" s="96"/>
      <c r="N48" s="95"/>
      <c r="O48" s="94"/>
      <c r="P48" s="94"/>
      <c r="Q48" s="97"/>
      <c r="R48" s="95"/>
      <c r="S48" s="94"/>
      <c r="T48" s="94"/>
      <c r="U48" s="94"/>
      <c r="V48" s="95"/>
      <c r="W48" s="97"/>
      <c r="X48" s="94"/>
      <c r="Y48" s="94"/>
      <c r="Z48" s="95"/>
      <c r="AA48" s="98"/>
      <c r="AB48" s="98"/>
      <c r="AC48" s="98"/>
      <c r="AD48" s="94"/>
      <c r="AE48" s="87"/>
    </row>
    <row r="49" spans="1:31" x14ac:dyDescent="0.25">
      <c r="A49" s="139" t="s">
        <v>1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</row>
    <row r="50" spans="1:31" x14ac:dyDescent="0.25">
      <c r="A50" s="139" t="s">
        <v>69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</row>
    <row r="52" spans="1:31" ht="18" x14ac:dyDescent="0.25">
      <c r="A52" s="140" t="s">
        <v>127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</row>
    <row r="53" spans="1:31" ht="18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</row>
    <row r="54" spans="1:31" x14ac:dyDescent="0.25">
      <c r="A54" s="3" t="s">
        <v>2</v>
      </c>
      <c r="B54" s="3"/>
      <c r="C54" s="3"/>
      <c r="D54" s="4"/>
      <c r="E54" s="4"/>
      <c r="F54" s="5"/>
      <c r="G54" s="4"/>
      <c r="H54" s="4"/>
      <c r="I54" s="4"/>
      <c r="J54" s="4"/>
      <c r="K54" s="4"/>
      <c r="L54" s="4"/>
      <c r="M54" s="136"/>
      <c r="N54" s="136"/>
      <c r="O54" s="136"/>
      <c r="P54" s="136"/>
      <c r="Q54" s="136"/>
      <c r="R54" s="136"/>
      <c r="S54" s="136"/>
      <c r="T54" s="136"/>
      <c r="U54" s="137" t="s">
        <v>104</v>
      </c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</row>
    <row r="55" spans="1:31" x14ac:dyDescent="0.25">
      <c r="A55" s="134"/>
      <c r="B55" s="134"/>
      <c r="C55" s="134"/>
      <c r="D55" s="3"/>
      <c r="E55" s="3"/>
      <c r="F55" s="5"/>
      <c r="G55" s="3"/>
      <c r="H55" s="3"/>
      <c r="I55" s="3"/>
      <c r="J55" s="4"/>
      <c r="K55" s="4"/>
      <c r="L55" s="4"/>
      <c r="M55" s="136"/>
      <c r="N55" s="136"/>
      <c r="O55" s="136"/>
      <c r="P55" s="136"/>
      <c r="Q55" s="136"/>
      <c r="R55" s="136"/>
      <c r="S55" s="136"/>
      <c r="T55" s="136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</row>
    <row r="56" spans="1:31" x14ac:dyDescent="0.25">
      <c r="A56" s="137"/>
      <c r="B56" s="137"/>
      <c r="C56" s="137"/>
      <c r="D56" s="3"/>
      <c r="E56" s="3"/>
      <c r="F56" s="136"/>
      <c r="G56" s="136"/>
      <c r="H56" s="136"/>
      <c r="I56" s="3"/>
      <c r="J56" s="3"/>
      <c r="K56" s="3"/>
      <c r="L56" s="3"/>
      <c r="M56" s="3"/>
      <c r="N56" s="6"/>
      <c r="O56" s="6"/>
      <c r="P56" s="6"/>
      <c r="Q56" s="6"/>
      <c r="R56" s="6"/>
      <c r="S56" s="7"/>
      <c r="T56" s="7"/>
      <c r="U56" s="134" t="s">
        <v>3</v>
      </c>
      <c r="V56" s="134"/>
      <c r="W56" s="134"/>
      <c r="X56" s="134"/>
      <c r="Y56" s="134"/>
      <c r="Z56" s="134"/>
      <c r="AA56" s="136"/>
      <c r="AB56" s="136"/>
      <c r="AC56" s="136"/>
      <c r="AD56" s="8" t="s">
        <v>105</v>
      </c>
      <c r="AE56" s="134"/>
    </row>
    <row r="57" spans="1:31" x14ac:dyDescent="0.25">
      <c r="A57" s="134"/>
      <c r="B57" s="13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7"/>
      <c r="Q57" s="7"/>
      <c r="R57" s="7"/>
      <c r="S57" s="7"/>
      <c r="T57" s="7"/>
      <c r="U57" s="134" t="s">
        <v>4</v>
      </c>
      <c r="V57" s="134"/>
      <c r="W57" s="134"/>
      <c r="X57" s="134"/>
      <c r="Y57" s="134"/>
      <c r="Z57" s="134"/>
      <c r="AA57" s="136"/>
      <c r="AB57" s="136"/>
      <c r="AC57" s="136"/>
      <c r="AD57" s="8" t="s">
        <v>106</v>
      </c>
      <c r="AE57" s="134"/>
    </row>
    <row r="58" spans="1:31" x14ac:dyDescent="0.25">
      <c r="A58" s="134"/>
      <c r="B58" s="13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8" x14ac:dyDescent="0.25">
      <c r="A59" s="140" t="s">
        <v>145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</row>
    <row r="60" spans="1:31" x14ac:dyDescent="0.25">
      <c r="A60" s="134"/>
      <c r="B60" s="134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</row>
    <row r="61" spans="1:31" x14ac:dyDescent="0.25">
      <c r="A61" s="137" t="s">
        <v>72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</row>
    <row r="62" spans="1:31" ht="15.75" thickBo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30.75" customHeight="1" thickBot="1" x14ac:dyDescent="0.3">
      <c r="A63" s="12" t="s">
        <v>6</v>
      </c>
      <c r="B63" s="13" t="s">
        <v>7</v>
      </c>
      <c r="C63" s="14" t="s">
        <v>8</v>
      </c>
      <c r="D63" s="14" t="s">
        <v>9</v>
      </c>
      <c r="E63" s="14" t="s">
        <v>10</v>
      </c>
      <c r="F63" s="15" t="s">
        <v>11</v>
      </c>
      <c r="G63" s="15" t="s">
        <v>12</v>
      </c>
      <c r="H63" s="16" t="s">
        <v>13</v>
      </c>
      <c r="I63" s="15" t="s">
        <v>14</v>
      </c>
      <c r="J63" s="14" t="s">
        <v>15</v>
      </c>
      <c r="K63" s="14" t="s">
        <v>16</v>
      </c>
      <c r="L63" s="17" t="s">
        <v>17</v>
      </c>
      <c r="M63" s="14" t="s">
        <v>17</v>
      </c>
      <c r="N63" s="14" t="s">
        <v>15</v>
      </c>
      <c r="O63" s="14"/>
      <c r="P63" s="14"/>
      <c r="Q63" s="15" t="s">
        <v>18</v>
      </c>
      <c r="R63" s="14" t="s">
        <v>15</v>
      </c>
      <c r="S63" s="14" t="s">
        <v>19</v>
      </c>
      <c r="T63" s="14"/>
      <c r="U63" s="14" t="s">
        <v>20</v>
      </c>
      <c r="V63" s="14" t="s">
        <v>15</v>
      </c>
      <c r="W63" s="15"/>
      <c r="X63" s="15"/>
      <c r="Y63" s="15" t="s">
        <v>70</v>
      </c>
      <c r="Z63" s="15" t="s">
        <v>15</v>
      </c>
      <c r="AA63" s="16" t="s">
        <v>21</v>
      </c>
      <c r="AB63" s="15" t="s">
        <v>21</v>
      </c>
      <c r="AC63" s="15" t="s">
        <v>22</v>
      </c>
      <c r="AD63" s="15" t="s">
        <v>23</v>
      </c>
      <c r="AE63" s="15" t="s">
        <v>24</v>
      </c>
    </row>
    <row r="64" spans="1:31" x14ac:dyDescent="0.25">
      <c r="A64" s="19">
        <v>1</v>
      </c>
      <c r="B64" s="20">
        <v>37</v>
      </c>
      <c r="C64" s="21" t="s">
        <v>146</v>
      </c>
      <c r="D64" s="22" t="s">
        <v>144</v>
      </c>
      <c r="E64" s="22"/>
      <c r="F64" s="23">
        <v>0</v>
      </c>
      <c r="G64" s="130" t="s">
        <v>28</v>
      </c>
      <c r="H64" s="25">
        <f>IF([1]Финишки!$B$4=0," ",VLOOKUP(B64,[1]Финишки!$A$4:$B$199,2,FALSE))</f>
        <v>9.5486111111111101E-3</v>
      </c>
      <c r="I64" s="26">
        <f>H64-F64</f>
        <v>9.5486111111111101E-3</v>
      </c>
      <c r="J64" s="27">
        <v>1</v>
      </c>
      <c r="K64" s="26">
        <f>IF([1]Финишки!$E$4=0," ",VLOOKUP(B64,[1]Финишки!$D$4:$E$196,2,FALSE))</f>
        <v>1.0185185185185184E-2</v>
      </c>
      <c r="L64" s="28">
        <f>K64-F64</f>
        <v>1.0185185185185184E-2</v>
      </c>
      <c r="M64" s="29">
        <f>IF(L64=" "," ",L64-I64)</f>
        <v>6.3657407407407413E-4</v>
      </c>
      <c r="N64" s="27">
        <v>2</v>
      </c>
      <c r="O64" s="26">
        <f>IF([1]Финишки!$H$4=0," ",VLOOKUP(B64,[1]Финишки!$G$4:$H$196,2,FALSE))</f>
        <v>2.7673611111111111E-2</v>
      </c>
      <c r="P64" s="26">
        <f>O64-F64</f>
        <v>2.7673611111111111E-2</v>
      </c>
      <c r="Q64" s="30">
        <f>IF(P64=" "," ",P64-L64)</f>
        <v>1.7488425925925928E-2</v>
      </c>
      <c r="R64" s="27">
        <v>1</v>
      </c>
      <c r="S64" s="26">
        <f>IF([1]Финишки!$K$4=0," ",VLOOKUP(B64,[1]Финишки!$J$4:$K$196,2,FALSE))</f>
        <v>2.8807870370370373E-2</v>
      </c>
      <c r="T64" s="26">
        <f>S64-F64</f>
        <v>2.8807870370370373E-2</v>
      </c>
      <c r="U64" s="26">
        <f>IF(T64=" "," ",T64-P64)</f>
        <v>1.1342592592592619E-3</v>
      </c>
      <c r="V64" s="27">
        <v>1</v>
      </c>
      <c r="W64" s="31">
        <f>IF([1]Финишки!$M$4=0," ",VLOOKUP(B64,[1]Финишки!$M$4:$N$196,2,FALSE))</f>
        <v>4.2638888888888893E-2</v>
      </c>
      <c r="X64" s="31">
        <f>W64-F64</f>
        <v>4.2638888888888893E-2</v>
      </c>
      <c r="Y64" s="26">
        <f>IF(X64=" "," ",X64-T64)</f>
        <v>1.383101851851852E-2</v>
      </c>
      <c r="Z64" s="27">
        <v>2</v>
      </c>
      <c r="AA64" s="32">
        <f>IF([1]Финишки!$M$4=0," ",VLOOKUP(B64,[1]Финишки!$M$4:$N$196,2,FALSE))</f>
        <v>4.2638888888888893E-2</v>
      </c>
      <c r="AB64" s="149">
        <f>AA64-F64</f>
        <v>4.2638888888888893E-2</v>
      </c>
      <c r="AC64" s="33">
        <f>SUM(I64+AB64)</f>
        <v>5.2187500000000005E-2</v>
      </c>
      <c r="AD64" s="34">
        <v>0</v>
      </c>
      <c r="AE64" s="123" t="s">
        <v>66</v>
      </c>
    </row>
    <row r="65" spans="1:31" x14ac:dyDescent="0.25">
      <c r="A65" s="36">
        <v>2</v>
      </c>
      <c r="B65" s="37">
        <v>18</v>
      </c>
      <c r="C65" s="38" t="s">
        <v>147</v>
      </c>
      <c r="D65" s="39" t="s">
        <v>144</v>
      </c>
      <c r="E65" s="39"/>
      <c r="F65" s="40">
        <v>0</v>
      </c>
      <c r="G65" s="24" t="s">
        <v>28</v>
      </c>
      <c r="H65" s="41">
        <f>IF([1]Финишки!$B$4=0," ",VLOOKUP(B65,[1]Финишки!$A$4:$B$199,2,FALSE))</f>
        <v>1.1666666666666667E-2</v>
      </c>
      <c r="I65" s="42">
        <f>H65-F65</f>
        <v>1.1666666666666667E-2</v>
      </c>
      <c r="J65" s="43">
        <v>2</v>
      </c>
      <c r="K65" s="42">
        <f>IF([1]Финишки!$E$4=0," ",VLOOKUP(B65,[1]Финишки!$D$4:$E$196,2,FALSE))</f>
        <v>1.2280092592592592E-2</v>
      </c>
      <c r="L65" s="44">
        <f>K65-F65</f>
        <v>1.2280092592592592E-2</v>
      </c>
      <c r="M65" s="45">
        <f>IF(L65=" "," ",L65-I65)</f>
        <v>6.1342592592592525E-4</v>
      </c>
      <c r="N65" s="43">
        <v>1</v>
      </c>
      <c r="O65" s="42">
        <f>IF([1]Финишки!$H$4=0," ",VLOOKUP(B65,[1]Финишки!$G$4:$H$196,2,FALSE))</f>
        <v>3.0590277777777775E-2</v>
      </c>
      <c r="P65" s="42">
        <f>O65-F65</f>
        <v>3.0590277777777775E-2</v>
      </c>
      <c r="Q65" s="46">
        <f>IF(P65=" "," ",P65-L65)</f>
        <v>1.8310185185185183E-2</v>
      </c>
      <c r="R65" s="43">
        <v>2</v>
      </c>
      <c r="S65" s="42">
        <f>IF([1]Финишки!$K$4=0," ",VLOOKUP(B65,[1]Финишки!$J$4:$K$196,2,FALSE))</f>
        <v>3.1770833333333331E-2</v>
      </c>
      <c r="T65" s="42">
        <f>S65-F65</f>
        <v>3.1770833333333331E-2</v>
      </c>
      <c r="U65" s="42">
        <f>IF(T65=" "," ",T65-P65)</f>
        <v>1.1805555555555562E-3</v>
      </c>
      <c r="V65" s="43">
        <v>2</v>
      </c>
      <c r="W65" s="47">
        <f>IF([1]Финишки!$M$4=0," ",VLOOKUP(B65,[1]Финишки!$M$4:$N$196,2,FALSE))</f>
        <v>4.5428240740740734E-2</v>
      </c>
      <c r="X65" s="47">
        <f>W65-F65</f>
        <v>4.5428240740740734E-2</v>
      </c>
      <c r="Y65" s="42">
        <f>IF(X65=" "," ",X65-T65)</f>
        <v>1.3657407407407403E-2</v>
      </c>
      <c r="Z65" s="43">
        <v>1</v>
      </c>
      <c r="AA65" s="48">
        <f>IF([1]Финишки!$M$4=0," ",VLOOKUP(B65,[1]Финишки!$M$4:$N$196,2,FALSE))</f>
        <v>4.5428240740740734E-2</v>
      </c>
      <c r="AB65" s="117">
        <f>AA65-F65</f>
        <v>4.5428240740740734E-2</v>
      </c>
      <c r="AC65" s="49">
        <f>SUM(I65+AB65)</f>
        <v>5.70949074074074E-2</v>
      </c>
      <c r="AD65" s="114">
        <f>AB65-AB64</f>
        <v>2.7893518518518415E-3</v>
      </c>
      <c r="AE65" s="58" t="s">
        <v>98</v>
      </c>
    </row>
    <row r="66" spans="1:31" ht="15.75" thickBot="1" x14ac:dyDescent="0.3">
      <c r="A66" s="59"/>
      <c r="B66" s="60"/>
      <c r="C66" s="61"/>
      <c r="D66" s="62"/>
      <c r="E66" s="62"/>
      <c r="F66" s="63"/>
      <c r="G66" s="64"/>
      <c r="H66" s="65"/>
      <c r="I66" s="66"/>
      <c r="J66" s="67"/>
      <c r="K66" s="66"/>
      <c r="L66" s="68"/>
      <c r="M66" s="69"/>
      <c r="N66" s="67"/>
      <c r="O66" s="66"/>
      <c r="P66" s="66"/>
      <c r="Q66" s="70"/>
      <c r="R66" s="67"/>
      <c r="S66" s="66"/>
      <c r="T66" s="66"/>
      <c r="U66" s="66"/>
      <c r="V66" s="67"/>
      <c r="W66" s="71"/>
      <c r="X66" s="71"/>
      <c r="Y66" s="66"/>
      <c r="Z66" s="67"/>
      <c r="AA66" s="72"/>
      <c r="AB66" s="72"/>
      <c r="AC66" s="72"/>
      <c r="AD66" s="73"/>
      <c r="AE66" s="128"/>
    </row>
    <row r="67" spans="1:31" x14ac:dyDescent="0.25">
      <c r="A67" s="75"/>
      <c r="B67" s="76"/>
      <c r="C67" s="77"/>
      <c r="D67" s="75"/>
      <c r="E67" s="75"/>
      <c r="F67" s="78"/>
      <c r="G67" s="75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80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81"/>
      <c r="AE67" s="81"/>
    </row>
    <row r="68" spans="1:31" x14ac:dyDescent="0.25">
      <c r="A68" s="75"/>
      <c r="B68" s="76"/>
      <c r="C68" s="77"/>
      <c r="D68" s="75"/>
      <c r="E68" s="75"/>
      <c r="F68" s="78"/>
      <c r="G68" s="75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80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81"/>
      <c r="AE68" s="81"/>
    </row>
    <row r="69" spans="1:31" x14ac:dyDescent="0.25">
      <c r="A69" s="75"/>
      <c r="B69" s="76"/>
      <c r="C69" s="134"/>
      <c r="D69" s="75"/>
      <c r="E69" s="75"/>
      <c r="F69" s="78"/>
      <c r="G69" s="134"/>
      <c r="H69" s="79"/>
      <c r="I69" s="79"/>
      <c r="J69" s="79"/>
      <c r="K69" s="79"/>
      <c r="L69" s="79"/>
      <c r="M69" s="79"/>
      <c r="N69" s="79"/>
      <c r="O69" s="79"/>
      <c r="P69" s="79"/>
      <c r="Q69" s="80"/>
      <c r="R69" s="80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81"/>
      <c r="AE69" s="81"/>
    </row>
    <row r="70" spans="1:31" x14ac:dyDescent="0.25">
      <c r="A70" s="75"/>
      <c r="B70" s="76"/>
      <c r="C70" s="75"/>
      <c r="D70" s="75"/>
      <c r="E70" s="75"/>
      <c r="F70" s="78"/>
      <c r="G70" s="82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0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81"/>
      <c r="AE70" s="81"/>
    </row>
    <row r="71" spans="1:31" x14ac:dyDescent="0.25">
      <c r="A71" s="75"/>
      <c r="B71" s="76"/>
      <c r="C71" s="134" t="s">
        <v>35</v>
      </c>
      <c r="D71" s="75"/>
      <c r="E71" s="75"/>
      <c r="F71" s="78"/>
      <c r="G71" s="134" t="s">
        <v>36</v>
      </c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80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81"/>
      <c r="AE71" s="81"/>
    </row>
    <row r="72" spans="1:31" x14ac:dyDescent="0.25">
      <c r="A72" s="75"/>
      <c r="B72" s="76"/>
      <c r="C72" s="75"/>
      <c r="D72" s="75"/>
      <c r="E72" s="75"/>
      <c r="F72" s="78"/>
      <c r="G72" s="82"/>
      <c r="H72" s="79"/>
      <c r="I72" s="79"/>
      <c r="J72" s="79"/>
      <c r="K72" s="79"/>
      <c r="L72" s="79"/>
      <c r="M72" s="79"/>
      <c r="N72" s="79"/>
      <c r="O72" s="79"/>
      <c r="P72" s="79"/>
      <c r="Q72" s="80"/>
      <c r="R72" s="80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81"/>
      <c r="AE72" s="81"/>
    </row>
    <row r="73" spans="1:31" x14ac:dyDescent="0.25">
      <c r="A73" s="75"/>
      <c r="B73" s="76"/>
      <c r="K73" s="79"/>
      <c r="L73" s="79"/>
      <c r="M73" s="79"/>
      <c r="N73" s="79"/>
      <c r="O73" s="79"/>
      <c r="P73" s="79"/>
      <c r="Q73" s="80"/>
      <c r="R73" s="80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81"/>
      <c r="AE73" s="81"/>
    </row>
    <row r="74" spans="1:31" x14ac:dyDescent="0.25">
      <c r="A74" s="75"/>
      <c r="B74" s="76"/>
      <c r="C74" s="75"/>
      <c r="D74" s="75"/>
      <c r="E74" s="75"/>
      <c r="F74" s="78"/>
      <c r="G74" s="82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80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81"/>
      <c r="AE74" s="81"/>
    </row>
    <row r="75" spans="1:31" x14ac:dyDescent="0.25">
      <c r="A75" s="75"/>
      <c r="B75" s="76"/>
      <c r="C75" s="134" t="s">
        <v>37</v>
      </c>
      <c r="D75" s="75"/>
      <c r="E75" s="75"/>
      <c r="F75" s="78"/>
      <c r="G75" s="82" t="s">
        <v>38</v>
      </c>
      <c r="H75" s="79"/>
      <c r="I75" s="79"/>
      <c r="J75" s="79"/>
      <c r="K75" s="79"/>
      <c r="L75" s="79"/>
      <c r="M75" s="79"/>
      <c r="N75" s="79"/>
      <c r="O75" s="79"/>
      <c r="P75" s="79"/>
      <c r="Q75" s="80"/>
      <c r="R75" s="80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81"/>
      <c r="AE75" s="81"/>
    </row>
    <row r="76" spans="1:31" x14ac:dyDescent="0.25">
      <c r="A76" s="75"/>
      <c r="B76" s="76"/>
      <c r="C76" s="75"/>
      <c r="D76" s="75"/>
      <c r="E76" s="75"/>
      <c r="F76" s="78"/>
      <c r="G76" s="82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0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81"/>
      <c r="AE76" s="81"/>
    </row>
    <row r="77" spans="1:31" x14ac:dyDescent="0.25">
      <c r="A77" s="75"/>
      <c r="B77" s="76"/>
      <c r="C77" s="83"/>
      <c r="D77" s="75"/>
      <c r="E77" s="75"/>
      <c r="F77" s="78"/>
      <c r="G77" s="84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0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81"/>
      <c r="AE77" s="81"/>
    </row>
    <row r="78" spans="1:31" x14ac:dyDescent="0.25">
      <c r="A78" s="75"/>
      <c r="B78" s="76"/>
      <c r="C78" s="134"/>
      <c r="D78" s="75"/>
      <c r="E78" s="75"/>
      <c r="F78" s="78"/>
      <c r="G78" s="82"/>
      <c r="H78" s="79"/>
      <c r="I78" s="79"/>
      <c r="J78" s="79"/>
      <c r="K78" s="79"/>
      <c r="L78" s="79"/>
      <c r="M78" s="79"/>
      <c r="N78" s="79"/>
      <c r="O78" s="79"/>
      <c r="P78" s="79"/>
      <c r="Q78" s="80"/>
      <c r="R78" s="80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81"/>
      <c r="AE78" s="81"/>
    </row>
    <row r="79" spans="1:31" x14ac:dyDescent="0.25">
      <c r="A79" s="75"/>
      <c r="B79" s="76"/>
      <c r="C79" s="75"/>
      <c r="D79" s="75"/>
      <c r="E79" s="75"/>
      <c r="F79" s="78"/>
      <c r="G79" s="82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0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81"/>
      <c r="AE79" s="81"/>
    </row>
    <row r="80" spans="1:31" x14ac:dyDescent="0.25">
      <c r="A80" s="75"/>
      <c r="B80" s="76"/>
      <c r="C80" s="83"/>
      <c r="D80" s="75"/>
      <c r="E80" s="75"/>
      <c r="F80" s="78"/>
      <c r="G80" s="84"/>
      <c r="H80" s="85"/>
      <c r="I80" s="85"/>
      <c r="J80" s="85"/>
      <c r="K80" s="85"/>
      <c r="L80" s="85"/>
      <c r="M80" s="85"/>
      <c r="N80" s="85"/>
      <c r="O80" s="85"/>
      <c r="P80" s="85"/>
      <c r="Q80" s="86"/>
      <c r="R80" s="86"/>
      <c r="S80" s="85"/>
      <c r="T80" s="85"/>
      <c r="U80" s="85"/>
      <c r="V80" s="79"/>
      <c r="W80" s="79"/>
      <c r="X80" s="79"/>
      <c r="Y80" s="79"/>
      <c r="Z80" s="79"/>
      <c r="AA80" s="79"/>
      <c r="AB80" s="79"/>
      <c r="AC80" s="79"/>
      <c r="AD80" s="81"/>
      <c r="AE80" s="81"/>
    </row>
  </sheetData>
  <mergeCells count="16">
    <mergeCell ref="A56:C56"/>
    <mergeCell ref="A59:AE59"/>
    <mergeCell ref="A61:AE61"/>
    <mergeCell ref="A49:AE49"/>
    <mergeCell ref="A50:AE50"/>
    <mergeCell ref="A52:AE52"/>
    <mergeCell ref="U54:AE54"/>
    <mergeCell ref="U55:AE55"/>
    <mergeCell ref="U6:AE6"/>
    <mergeCell ref="U7:AE7"/>
    <mergeCell ref="A8:C8"/>
    <mergeCell ref="A11:AE11"/>
    <mergeCell ref="A13:AE13"/>
    <mergeCell ref="A1:AE1"/>
    <mergeCell ref="A2:AE2"/>
    <mergeCell ref="A4:A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workbookViewId="0">
      <selection activeCell="A8" sqref="A8:C8"/>
    </sheetView>
  </sheetViews>
  <sheetFormatPr defaultRowHeight="15" x14ac:dyDescent="0.25"/>
  <cols>
    <col min="1" max="1" width="6.140625" customWidth="1"/>
    <col min="2" max="2" width="7" style="1" customWidth="1"/>
    <col min="3" max="3" width="27.42578125" customWidth="1"/>
    <col min="4" max="4" width="7" customWidth="1"/>
    <col min="5" max="5" width="8.28515625" customWidth="1"/>
    <col min="6" max="6" width="0.140625" style="2" hidden="1" customWidth="1"/>
    <col min="7" max="7" width="16.5703125" customWidth="1"/>
    <col min="8" max="8" width="5.140625" hidden="1" customWidth="1"/>
    <col min="9" max="9" width="8.5703125" customWidth="1"/>
    <col min="10" max="10" width="3.85546875" customWidth="1"/>
    <col min="11" max="11" width="9.140625" hidden="1" customWidth="1"/>
    <col min="12" max="12" width="7.7109375" hidden="1" customWidth="1"/>
    <col min="13" max="13" width="7.28515625" customWidth="1"/>
    <col min="14" max="14" width="3.85546875" customWidth="1"/>
    <col min="15" max="15" width="8.42578125" hidden="1" customWidth="1"/>
    <col min="16" max="16" width="8.7109375" hidden="1" customWidth="1"/>
    <col min="17" max="17" width="9.7109375" customWidth="1"/>
    <col min="18" max="18" width="3.140625" customWidth="1"/>
    <col min="19" max="19" width="0.28515625" hidden="1" customWidth="1"/>
    <col min="20" max="20" width="8.140625" hidden="1" customWidth="1"/>
    <col min="21" max="21" width="5.85546875" customWidth="1"/>
    <col min="22" max="22" width="4.140625" customWidth="1"/>
    <col min="23" max="23" width="0.140625" hidden="1" customWidth="1"/>
    <col min="24" max="24" width="8" hidden="1" customWidth="1"/>
    <col min="25" max="25" width="10.140625" customWidth="1"/>
    <col min="26" max="26" width="3.42578125" customWidth="1"/>
    <col min="27" max="27" width="8" hidden="1" customWidth="1"/>
    <col min="28" max="28" width="9.85546875" customWidth="1"/>
    <col min="29" max="29" width="0.140625" hidden="1" customWidth="1"/>
    <col min="30" max="31" width="9.7109375" customWidth="1"/>
  </cols>
  <sheetData>
    <row r="1" spans="1:31" x14ac:dyDescent="0.2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x14ac:dyDescent="0.25">
      <c r="A2" s="139" t="s">
        <v>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4" spans="1:31" ht="18" x14ac:dyDescent="0.25">
      <c r="A4" s="140" t="s">
        <v>127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8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x14ac:dyDescent="0.25">
      <c r="A6" s="3" t="s">
        <v>2</v>
      </c>
      <c r="B6" s="3"/>
      <c r="C6" s="3"/>
      <c r="D6" s="4"/>
      <c r="E6" s="4"/>
      <c r="F6" s="5"/>
      <c r="G6" s="4"/>
      <c r="H6" s="4"/>
      <c r="I6" s="4"/>
      <c r="J6" s="4"/>
      <c r="K6" s="4"/>
      <c r="L6" s="4"/>
      <c r="M6" s="136"/>
      <c r="N6" s="136"/>
      <c r="O6" s="136"/>
      <c r="P6" s="136"/>
      <c r="Q6" s="136"/>
      <c r="R6" s="136"/>
      <c r="S6" s="136"/>
      <c r="T6" s="136"/>
      <c r="U6" s="137" t="s">
        <v>104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31" x14ac:dyDescent="0.25">
      <c r="A7" s="134"/>
      <c r="B7" s="134"/>
      <c r="C7" s="134"/>
      <c r="D7" s="3"/>
      <c r="E7" s="3"/>
      <c r="F7" s="5"/>
      <c r="G7" s="3"/>
      <c r="H7" s="3"/>
      <c r="I7" s="3"/>
      <c r="J7" s="4"/>
      <c r="K7" s="4"/>
      <c r="L7" s="4"/>
      <c r="M7" s="136"/>
      <c r="N7" s="136"/>
      <c r="O7" s="136"/>
      <c r="P7" s="136"/>
      <c r="Q7" s="136"/>
      <c r="R7" s="136"/>
      <c r="S7" s="136"/>
      <c r="T7" s="136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</row>
    <row r="8" spans="1:31" x14ac:dyDescent="0.25">
      <c r="A8" s="137"/>
      <c r="B8" s="137"/>
      <c r="C8" s="137"/>
      <c r="D8" s="3"/>
      <c r="E8" s="3"/>
      <c r="F8" s="136"/>
      <c r="G8" s="136"/>
      <c r="H8" s="136"/>
      <c r="I8" s="3"/>
      <c r="J8" s="3"/>
      <c r="K8" s="3"/>
      <c r="L8" s="3"/>
      <c r="M8" s="3"/>
      <c r="N8" s="6"/>
      <c r="O8" s="6"/>
      <c r="P8" s="6"/>
      <c r="Q8" s="6"/>
      <c r="R8" s="6"/>
      <c r="S8" s="7"/>
      <c r="T8" s="7"/>
      <c r="U8" s="134" t="s">
        <v>3</v>
      </c>
      <c r="V8" s="134"/>
      <c r="W8" s="134"/>
      <c r="X8" s="134"/>
      <c r="Y8" s="134"/>
      <c r="Z8" s="134"/>
      <c r="AA8" s="136"/>
      <c r="AB8" s="136"/>
      <c r="AC8" s="136"/>
      <c r="AD8" s="8" t="s">
        <v>105</v>
      </c>
      <c r="AE8" s="134"/>
    </row>
    <row r="9" spans="1:31" x14ac:dyDescent="0.25">
      <c r="A9" s="134"/>
      <c r="B9" s="13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/>
      <c r="O9" s="7"/>
      <c r="P9" s="7"/>
      <c r="Q9" s="7"/>
      <c r="R9" s="7"/>
      <c r="S9" s="7"/>
      <c r="T9" s="7"/>
      <c r="U9" s="134" t="s">
        <v>4</v>
      </c>
      <c r="V9" s="134"/>
      <c r="W9" s="134"/>
      <c r="X9" s="134"/>
      <c r="Y9" s="134"/>
      <c r="Z9" s="134"/>
      <c r="AA9" s="136"/>
      <c r="AB9" s="136"/>
      <c r="AC9" s="136"/>
      <c r="AD9" s="8" t="s">
        <v>106</v>
      </c>
      <c r="AE9" s="134"/>
    </row>
    <row r="10" spans="1:31" x14ac:dyDescent="0.25">
      <c r="A10" s="134"/>
      <c r="B10" s="13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9"/>
      <c r="O10" s="9"/>
      <c r="P10" s="9"/>
      <c r="Q10" s="9"/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8" x14ac:dyDescent="0.25">
      <c r="A11" s="140" t="s">
        <v>128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1:31" x14ac:dyDescent="0.25">
      <c r="A12" s="134"/>
      <c r="B12" s="134"/>
      <c r="C12" s="3"/>
      <c r="D12" s="3"/>
      <c r="E12" s="3"/>
      <c r="F12" s="3"/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</row>
    <row r="13" spans="1:31" x14ac:dyDescent="0.25">
      <c r="A13" s="137" t="s">
        <v>72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ht="15.75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30" customHeight="1" thickBot="1" x14ac:dyDescent="0.3">
      <c r="A15" s="12" t="s">
        <v>6</v>
      </c>
      <c r="B15" s="13" t="s">
        <v>7</v>
      </c>
      <c r="C15" s="14" t="s">
        <v>8</v>
      </c>
      <c r="D15" s="14" t="s">
        <v>9</v>
      </c>
      <c r="E15" s="14" t="s">
        <v>10</v>
      </c>
      <c r="F15" s="15" t="s">
        <v>11</v>
      </c>
      <c r="G15" s="15" t="s">
        <v>12</v>
      </c>
      <c r="H15" s="16" t="s">
        <v>13</v>
      </c>
      <c r="I15" s="15" t="s">
        <v>14</v>
      </c>
      <c r="J15" s="14" t="s">
        <v>15</v>
      </c>
      <c r="K15" s="14" t="s">
        <v>16</v>
      </c>
      <c r="L15" s="17" t="s">
        <v>17</v>
      </c>
      <c r="M15" s="14" t="s">
        <v>17</v>
      </c>
      <c r="N15" s="14" t="s">
        <v>15</v>
      </c>
      <c r="O15" s="14"/>
      <c r="P15" s="14"/>
      <c r="Q15" s="15" t="s">
        <v>18</v>
      </c>
      <c r="R15" s="14" t="s">
        <v>15</v>
      </c>
      <c r="S15" s="14" t="s">
        <v>19</v>
      </c>
      <c r="T15" s="14"/>
      <c r="U15" s="14" t="s">
        <v>20</v>
      </c>
      <c r="V15" s="14" t="s">
        <v>15</v>
      </c>
      <c r="W15" s="15"/>
      <c r="X15" s="15"/>
      <c r="Y15" s="15" t="s">
        <v>70</v>
      </c>
      <c r="Z15" s="15" t="s">
        <v>15</v>
      </c>
      <c r="AA15" s="16" t="s">
        <v>21</v>
      </c>
      <c r="AB15" s="15" t="s">
        <v>21</v>
      </c>
      <c r="AC15" s="15" t="s">
        <v>22</v>
      </c>
      <c r="AD15" s="15" t="s">
        <v>23</v>
      </c>
      <c r="AE15" s="15" t="s">
        <v>24</v>
      </c>
    </row>
    <row r="16" spans="1:31" x14ac:dyDescent="0.25">
      <c r="A16" s="147" t="s">
        <v>79</v>
      </c>
      <c r="B16" s="20">
        <v>13</v>
      </c>
      <c r="C16" s="21" t="s">
        <v>129</v>
      </c>
      <c r="D16" s="22" t="s">
        <v>130</v>
      </c>
      <c r="E16" s="39"/>
      <c r="F16" s="53">
        <v>0</v>
      </c>
      <c r="G16" s="24" t="s">
        <v>28</v>
      </c>
      <c r="H16" s="25">
        <f>IF([1]Финишки!$B$4=0," ",VLOOKUP(B16,[1]Финишки!$A$4:$B$199,2,FALSE))</f>
        <v>1.4479166666666668E-2</v>
      </c>
      <c r="I16" s="26">
        <f>H16-F16</f>
        <v>1.4479166666666668E-2</v>
      </c>
      <c r="J16" s="27">
        <v>1</v>
      </c>
      <c r="K16" s="26">
        <f>IF([1]Финишки!$E$4=0," ",VLOOKUP(B16,[1]Финишки!$D$4:$E$196,2,FALSE))</f>
        <v>1.5300925925925926E-2</v>
      </c>
      <c r="L16" s="28">
        <f>K16-F16</f>
        <v>1.5300925925925926E-2</v>
      </c>
      <c r="M16" s="26">
        <f>IF(L16=" "," ",L16-I16)</f>
        <v>8.2175925925925819E-4</v>
      </c>
      <c r="N16" s="27">
        <v>1</v>
      </c>
      <c r="O16" s="26" t="str">
        <f>IF([1]Финишки!$H$4=0," ",VLOOKUP(B16,[1]Финишки!$G$4:$H$196,2,FALSE))</f>
        <v>н/ф</v>
      </c>
      <c r="P16" s="26" t="e">
        <f>O16-F16</f>
        <v>#VALUE!</v>
      </c>
      <c r="Q16" s="30"/>
      <c r="R16" s="27"/>
      <c r="S16" s="26"/>
      <c r="T16" s="26"/>
      <c r="U16" s="26"/>
      <c r="V16" s="27"/>
      <c r="W16" s="31"/>
      <c r="X16" s="31"/>
      <c r="Y16" s="26"/>
      <c r="Z16" s="27"/>
      <c r="AA16" s="32"/>
      <c r="AB16" s="32"/>
      <c r="AC16" s="33">
        <f>SUM(I16+AB16)</f>
        <v>1.4479166666666668E-2</v>
      </c>
      <c r="AD16" s="34"/>
      <c r="AE16" s="123"/>
    </row>
    <row r="17" spans="1:31" ht="15.75" thickBot="1" x14ac:dyDescent="0.3">
      <c r="A17" s="59"/>
      <c r="B17" s="60"/>
      <c r="C17" s="61"/>
      <c r="D17" s="62"/>
      <c r="E17" s="62"/>
      <c r="F17" s="63"/>
      <c r="G17" s="64"/>
      <c r="H17" s="65"/>
      <c r="I17" s="66"/>
      <c r="J17" s="67"/>
      <c r="K17" s="66"/>
      <c r="L17" s="68"/>
      <c r="M17" s="69"/>
      <c r="N17" s="67"/>
      <c r="O17" s="66"/>
      <c r="P17" s="66"/>
      <c r="Q17" s="70"/>
      <c r="R17" s="67"/>
      <c r="S17" s="66"/>
      <c r="T17" s="66"/>
      <c r="U17" s="66"/>
      <c r="V17" s="67"/>
      <c r="W17" s="71"/>
      <c r="X17" s="71"/>
      <c r="Y17" s="66"/>
      <c r="Z17" s="67"/>
      <c r="AA17" s="72"/>
      <c r="AB17" s="72"/>
      <c r="AC17" s="72"/>
      <c r="AD17" s="73"/>
      <c r="AE17" s="128"/>
    </row>
    <row r="18" spans="1:31" x14ac:dyDescent="0.25">
      <c r="A18" s="75"/>
      <c r="B18" s="76"/>
      <c r="C18" s="77"/>
      <c r="D18" s="75"/>
      <c r="E18" s="75"/>
      <c r="F18" s="78"/>
      <c r="G18" s="75"/>
      <c r="H18" s="79"/>
      <c r="I18" s="79"/>
      <c r="J18" s="79"/>
      <c r="K18" s="79"/>
      <c r="L18" s="79"/>
      <c r="M18" s="79"/>
      <c r="N18" s="79"/>
      <c r="O18" s="79"/>
      <c r="P18" s="79"/>
      <c r="Q18" s="80"/>
      <c r="R18" s="80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81"/>
    </row>
    <row r="19" spans="1:31" x14ac:dyDescent="0.25">
      <c r="A19" s="75"/>
      <c r="B19" s="76"/>
      <c r="C19" s="77"/>
      <c r="D19" s="75"/>
      <c r="E19" s="75"/>
      <c r="F19" s="78"/>
      <c r="G19" s="75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80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81"/>
    </row>
    <row r="20" spans="1:31" x14ac:dyDescent="0.25">
      <c r="A20" s="75"/>
      <c r="B20" s="76"/>
      <c r="C20" s="134"/>
      <c r="D20" s="75"/>
      <c r="E20" s="75"/>
      <c r="F20" s="78"/>
      <c r="G20" s="134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80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81"/>
    </row>
    <row r="21" spans="1:31" x14ac:dyDescent="0.25">
      <c r="A21" s="75"/>
      <c r="B21" s="76"/>
      <c r="C21" s="75"/>
      <c r="D21" s="75"/>
      <c r="E21" s="75"/>
      <c r="F21" s="78"/>
      <c r="G21" s="82"/>
      <c r="H21" s="79"/>
      <c r="I21" s="79"/>
      <c r="J21" s="79"/>
      <c r="K21" s="79"/>
      <c r="L21" s="79"/>
      <c r="M21" s="79"/>
      <c r="N21" s="79"/>
      <c r="O21" s="79"/>
      <c r="P21" s="79"/>
      <c r="Q21" s="80"/>
      <c r="R21" s="80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81"/>
    </row>
    <row r="22" spans="1:31" x14ac:dyDescent="0.25">
      <c r="A22" s="75"/>
      <c r="B22" s="76"/>
      <c r="C22" s="134" t="s">
        <v>35</v>
      </c>
      <c r="D22" s="75"/>
      <c r="E22" s="75"/>
      <c r="F22" s="78"/>
      <c r="G22" s="134" t="s">
        <v>36</v>
      </c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80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81"/>
    </row>
    <row r="23" spans="1:31" x14ac:dyDescent="0.25">
      <c r="A23" s="75"/>
      <c r="B23" s="76"/>
      <c r="C23" s="75"/>
      <c r="D23" s="75"/>
      <c r="E23" s="75"/>
      <c r="F23" s="78"/>
      <c r="G23" s="82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80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81"/>
    </row>
    <row r="24" spans="1:31" x14ac:dyDescent="0.25">
      <c r="A24" s="75"/>
      <c r="B24" s="76"/>
      <c r="C24" s="134"/>
      <c r="D24" s="75"/>
      <c r="E24" s="75"/>
      <c r="F24" s="78"/>
      <c r="G24" s="134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80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81"/>
    </row>
    <row r="25" spans="1:31" x14ac:dyDescent="0.25">
      <c r="A25" s="75"/>
      <c r="B25" s="76"/>
      <c r="C25" s="75"/>
      <c r="D25" s="75"/>
      <c r="E25" s="75"/>
      <c r="F25" s="78"/>
      <c r="G25" s="82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8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81"/>
    </row>
    <row r="26" spans="1:31" x14ac:dyDescent="0.25">
      <c r="A26" s="75"/>
      <c r="B26" s="76"/>
      <c r="C26" s="134" t="s">
        <v>37</v>
      </c>
      <c r="D26" s="75"/>
      <c r="E26" s="75"/>
      <c r="F26" s="78"/>
      <c r="G26" s="82" t="s">
        <v>38</v>
      </c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0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81"/>
    </row>
    <row r="27" spans="1:31" x14ac:dyDescent="0.25">
      <c r="A27" s="75"/>
      <c r="B27" s="76"/>
      <c r="C27" s="75"/>
      <c r="D27" s="75"/>
      <c r="E27" s="75"/>
      <c r="F27" s="78"/>
      <c r="G27" s="82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80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81"/>
    </row>
    <row r="28" spans="1:31" x14ac:dyDescent="0.25">
      <c r="A28" s="75"/>
      <c r="B28" s="76"/>
      <c r="C28" s="83"/>
      <c r="D28" s="75"/>
      <c r="E28" s="75"/>
      <c r="F28" s="78"/>
      <c r="G28" s="84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0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1"/>
      <c r="AE28" s="81"/>
    </row>
    <row r="29" spans="1:31" x14ac:dyDescent="0.25">
      <c r="A29" s="87"/>
      <c r="B29" s="88"/>
      <c r="C29" s="89"/>
      <c r="D29" s="90"/>
      <c r="E29" s="90"/>
      <c r="F29" s="91"/>
      <c r="G29" s="92"/>
      <c r="H29" s="93"/>
      <c r="I29" s="94"/>
      <c r="J29" s="95"/>
      <c r="K29" s="94"/>
      <c r="L29" s="94"/>
      <c r="M29" s="96"/>
      <c r="N29" s="95"/>
      <c r="O29" s="94"/>
      <c r="P29" s="94"/>
      <c r="Q29" s="97"/>
      <c r="R29" s="95"/>
      <c r="S29" s="94"/>
      <c r="T29" s="94"/>
      <c r="U29" s="94"/>
      <c r="V29" s="95"/>
      <c r="W29" s="97"/>
      <c r="X29" s="94"/>
      <c r="Y29" s="94"/>
      <c r="Z29" s="95"/>
      <c r="AA29" s="98"/>
      <c r="AB29" s="98"/>
      <c r="AC29" s="98"/>
      <c r="AD29" s="94"/>
      <c r="AE29" s="87"/>
    </row>
    <row r="30" spans="1:31" x14ac:dyDescent="0.25">
      <c r="A30" s="87"/>
      <c r="B30" s="88"/>
      <c r="C30" s="89"/>
      <c r="D30" s="90"/>
      <c r="E30" s="90"/>
      <c r="F30" s="91"/>
      <c r="G30" s="92"/>
      <c r="H30" s="93"/>
      <c r="I30" s="94"/>
      <c r="J30" s="95"/>
      <c r="K30" s="94"/>
      <c r="L30" s="94"/>
      <c r="M30" s="96"/>
      <c r="N30" s="95"/>
      <c r="O30" s="94"/>
      <c r="P30" s="94"/>
      <c r="Q30" s="97"/>
      <c r="R30" s="95"/>
      <c r="S30" s="94"/>
      <c r="T30" s="94"/>
      <c r="U30" s="94"/>
      <c r="V30" s="95"/>
      <c r="W30" s="97"/>
      <c r="X30" s="94"/>
      <c r="Y30" s="94"/>
      <c r="Z30" s="95"/>
      <c r="AA30" s="98"/>
      <c r="AB30" s="98"/>
      <c r="AC30" s="98"/>
      <c r="AD30" s="94"/>
      <c r="AE30" s="87"/>
    </row>
    <row r="31" spans="1:31" x14ac:dyDescent="0.25">
      <c r="A31" s="87"/>
      <c r="B31" s="88"/>
      <c r="C31" s="89"/>
      <c r="D31" s="90"/>
      <c r="E31" s="90"/>
      <c r="F31" s="91"/>
      <c r="G31" s="92"/>
      <c r="H31" s="93"/>
      <c r="I31" s="94"/>
      <c r="J31" s="95"/>
      <c r="K31" s="94"/>
      <c r="L31" s="94"/>
      <c r="M31" s="96"/>
      <c r="N31" s="95"/>
      <c r="O31" s="94"/>
      <c r="P31" s="94"/>
      <c r="Q31" s="97"/>
      <c r="R31" s="95"/>
      <c r="S31" s="94"/>
      <c r="T31" s="94"/>
      <c r="U31" s="94"/>
      <c r="V31" s="95"/>
      <c r="W31" s="97"/>
      <c r="X31" s="94"/>
      <c r="Y31" s="94"/>
      <c r="Z31" s="95"/>
      <c r="AA31" s="98"/>
      <c r="AB31" s="98"/>
      <c r="AC31" s="98"/>
      <c r="AD31" s="94"/>
      <c r="AE31" s="87"/>
    </row>
    <row r="32" spans="1:31" x14ac:dyDescent="0.25">
      <c r="A32" s="87"/>
      <c r="B32" s="88"/>
      <c r="C32" s="89"/>
      <c r="D32" s="90"/>
      <c r="E32" s="90"/>
      <c r="F32" s="91"/>
      <c r="G32" s="92"/>
      <c r="H32" s="93"/>
      <c r="I32" s="94"/>
      <c r="J32" s="95"/>
      <c r="K32" s="94"/>
      <c r="L32" s="94"/>
      <c r="M32" s="96"/>
      <c r="N32" s="95"/>
      <c r="O32" s="94"/>
      <c r="P32" s="94"/>
      <c r="Q32" s="97"/>
      <c r="R32" s="95"/>
      <c r="S32" s="94"/>
      <c r="T32" s="94"/>
      <c r="U32" s="94"/>
      <c r="V32" s="95"/>
      <c r="W32" s="97"/>
      <c r="X32" s="94"/>
      <c r="Y32" s="94"/>
      <c r="Z32" s="95"/>
      <c r="AA32" s="98"/>
      <c r="AB32" s="98"/>
      <c r="AC32" s="98"/>
      <c r="AD32" s="94"/>
      <c r="AE32" s="87"/>
    </row>
    <row r="33" spans="1:31" x14ac:dyDescent="0.25">
      <c r="A33" s="87"/>
      <c r="B33" s="88"/>
      <c r="C33" s="89"/>
      <c r="D33" s="90"/>
      <c r="E33" s="90"/>
      <c r="F33" s="91"/>
      <c r="G33" s="92"/>
      <c r="H33" s="93"/>
      <c r="I33" s="94"/>
      <c r="J33" s="95"/>
      <c r="K33" s="94"/>
      <c r="L33" s="94"/>
      <c r="M33" s="96"/>
      <c r="N33" s="95"/>
      <c r="O33" s="94"/>
      <c r="P33" s="94"/>
      <c r="Q33" s="97"/>
      <c r="R33" s="95"/>
      <c r="S33" s="94"/>
      <c r="T33" s="94"/>
      <c r="U33" s="94"/>
      <c r="V33" s="95"/>
      <c r="W33" s="97"/>
      <c r="X33" s="94"/>
      <c r="Y33" s="94"/>
      <c r="Z33" s="95"/>
      <c r="AA33" s="98"/>
      <c r="AB33" s="98"/>
      <c r="AC33" s="98"/>
      <c r="AD33" s="94"/>
      <c r="AE33" s="87"/>
    </row>
    <row r="34" spans="1:31" x14ac:dyDescent="0.25">
      <c r="A34" s="87"/>
      <c r="B34" s="88"/>
      <c r="C34" s="89"/>
      <c r="D34" s="90"/>
      <c r="E34" s="90"/>
      <c r="F34" s="91"/>
      <c r="G34" s="92"/>
      <c r="H34" s="93"/>
      <c r="I34" s="94"/>
      <c r="J34" s="95"/>
      <c r="K34" s="94"/>
      <c r="L34" s="94"/>
      <c r="M34" s="96"/>
      <c r="N34" s="95"/>
      <c r="O34" s="94"/>
      <c r="P34" s="94"/>
      <c r="Q34" s="97"/>
      <c r="R34" s="95"/>
      <c r="S34" s="94"/>
      <c r="T34" s="94"/>
      <c r="U34" s="94"/>
      <c r="V34" s="95"/>
      <c r="W34" s="97"/>
      <c r="X34" s="94"/>
      <c r="Y34" s="94"/>
      <c r="Z34" s="95"/>
      <c r="AA34" s="98"/>
      <c r="AB34" s="98"/>
      <c r="AC34" s="98"/>
      <c r="AD34" s="94"/>
      <c r="AE34" s="87"/>
    </row>
    <row r="35" spans="1:31" x14ac:dyDescent="0.25">
      <c r="A35" s="87"/>
      <c r="B35" s="88"/>
      <c r="C35" s="89"/>
      <c r="D35" s="90"/>
      <c r="E35" s="90"/>
      <c r="F35" s="91"/>
      <c r="G35" s="92"/>
      <c r="H35" s="93"/>
      <c r="I35" s="94"/>
      <c r="J35" s="95"/>
      <c r="K35" s="94"/>
      <c r="L35" s="94"/>
      <c r="M35" s="96"/>
      <c r="N35" s="95"/>
      <c r="O35" s="94"/>
      <c r="P35" s="94"/>
      <c r="Q35" s="97"/>
      <c r="R35" s="95"/>
      <c r="S35" s="94"/>
      <c r="T35" s="94"/>
      <c r="U35" s="94"/>
      <c r="V35" s="95"/>
      <c r="W35" s="97"/>
      <c r="X35" s="94"/>
      <c r="Y35" s="94"/>
      <c r="Z35" s="95"/>
      <c r="AA35" s="98"/>
      <c r="AB35" s="98"/>
      <c r="AC35" s="98"/>
      <c r="AD35" s="94"/>
      <c r="AE35" s="87"/>
    </row>
    <row r="36" spans="1:31" x14ac:dyDescent="0.25">
      <c r="A36" s="87"/>
      <c r="B36" s="88"/>
      <c r="C36" s="89"/>
      <c r="D36" s="90"/>
      <c r="E36" s="90"/>
      <c r="F36" s="91"/>
      <c r="G36" s="92"/>
      <c r="H36" s="93"/>
      <c r="I36" s="94"/>
      <c r="J36" s="95"/>
      <c r="K36" s="94"/>
      <c r="L36" s="94"/>
      <c r="M36" s="96"/>
      <c r="N36" s="95"/>
      <c r="O36" s="94"/>
      <c r="P36" s="94"/>
      <c r="Q36" s="97"/>
      <c r="R36" s="95"/>
      <c r="S36" s="94"/>
      <c r="T36" s="94"/>
      <c r="U36" s="94"/>
      <c r="V36" s="95"/>
      <c r="W36" s="97"/>
      <c r="X36" s="94"/>
      <c r="Y36" s="94"/>
      <c r="Z36" s="95"/>
      <c r="AA36" s="98"/>
      <c r="AB36" s="98"/>
      <c r="AC36" s="98"/>
      <c r="AD36" s="94"/>
      <c r="AE36" s="87"/>
    </row>
    <row r="37" spans="1:31" x14ac:dyDescent="0.25">
      <c r="A37" s="87"/>
      <c r="B37" s="88"/>
      <c r="C37" s="89"/>
      <c r="D37" s="90"/>
      <c r="E37" s="90"/>
      <c r="F37" s="91"/>
      <c r="G37" s="92"/>
      <c r="H37" s="93"/>
      <c r="I37" s="94"/>
      <c r="J37" s="95"/>
      <c r="K37" s="94"/>
      <c r="L37" s="94"/>
      <c r="M37" s="96"/>
      <c r="N37" s="95"/>
      <c r="O37" s="94"/>
      <c r="P37" s="94"/>
      <c r="Q37" s="97"/>
      <c r="R37" s="95"/>
      <c r="S37" s="94"/>
      <c r="T37" s="94"/>
      <c r="U37" s="94"/>
      <c r="V37" s="95"/>
      <c r="W37" s="97"/>
      <c r="X37" s="94"/>
      <c r="Y37" s="94"/>
      <c r="Z37" s="95"/>
      <c r="AA37" s="98"/>
      <c r="AB37" s="98"/>
      <c r="AC37" s="98"/>
      <c r="AD37" s="94"/>
      <c r="AE37" s="87"/>
    </row>
    <row r="38" spans="1:31" x14ac:dyDescent="0.25">
      <c r="A38" s="87"/>
      <c r="B38" s="88"/>
      <c r="C38" s="89"/>
      <c r="D38" s="90"/>
      <c r="E38" s="90"/>
      <c r="F38" s="91"/>
      <c r="G38" s="92"/>
      <c r="H38" s="93"/>
      <c r="I38" s="94"/>
      <c r="J38" s="95"/>
      <c r="K38" s="94"/>
      <c r="L38" s="94"/>
      <c r="M38" s="96"/>
      <c r="N38" s="95"/>
      <c r="O38" s="94"/>
      <c r="P38" s="94"/>
      <c r="Q38" s="97"/>
      <c r="R38" s="95"/>
      <c r="S38" s="94"/>
      <c r="T38" s="94"/>
      <c r="U38" s="94"/>
      <c r="V38" s="95"/>
      <c r="W38" s="97"/>
      <c r="X38" s="94"/>
      <c r="Y38" s="94"/>
      <c r="Z38" s="95"/>
      <c r="AA38" s="98"/>
      <c r="AB38" s="98"/>
      <c r="AC38" s="98"/>
      <c r="AD38" s="94"/>
      <c r="AE38" s="87"/>
    </row>
    <row r="39" spans="1:31" x14ac:dyDescent="0.25">
      <c r="A39" s="87"/>
      <c r="B39" s="88"/>
      <c r="C39" s="89"/>
      <c r="D39" s="90"/>
      <c r="E39" s="90"/>
      <c r="F39" s="91"/>
      <c r="G39" s="92"/>
      <c r="H39" s="93"/>
      <c r="I39" s="94"/>
      <c r="J39" s="95"/>
      <c r="K39" s="94"/>
      <c r="L39" s="94"/>
      <c r="M39" s="96"/>
      <c r="N39" s="95"/>
      <c r="O39" s="94"/>
      <c r="P39" s="94"/>
      <c r="Q39" s="97"/>
      <c r="R39" s="95"/>
      <c r="S39" s="94"/>
      <c r="T39" s="94"/>
      <c r="U39" s="94"/>
      <c r="V39" s="95"/>
      <c r="W39" s="97"/>
      <c r="X39" s="94"/>
      <c r="Y39" s="94"/>
      <c r="Z39" s="95"/>
      <c r="AA39" s="98"/>
      <c r="AB39" s="98"/>
      <c r="AC39" s="98"/>
      <c r="AD39" s="94"/>
      <c r="AE39" s="87"/>
    </row>
    <row r="40" spans="1:31" x14ac:dyDescent="0.25">
      <c r="A40" s="87"/>
      <c r="B40" s="88"/>
      <c r="C40" s="89"/>
      <c r="D40" s="90"/>
      <c r="E40" s="90"/>
      <c r="F40" s="91"/>
      <c r="G40" s="92"/>
      <c r="H40" s="93"/>
      <c r="I40" s="94"/>
      <c r="J40" s="95"/>
      <c r="K40" s="94"/>
      <c r="L40" s="94"/>
      <c r="M40" s="96"/>
      <c r="N40" s="95"/>
      <c r="O40" s="94"/>
      <c r="P40" s="94"/>
      <c r="Q40" s="97"/>
      <c r="R40" s="95"/>
      <c r="S40" s="94"/>
      <c r="T40" s="94"/>
      <c r="U40" s="94"/>
      <c r="V40" s="95"/>
      <c r="W40" s="97"/>
      <c r="X40" s="94"/>
      <c r="Y40" s="94"/>
      <c r="Z40" s="95"/>
      <c r="AA40" s="98"/>
      <c r="AB40" s="98"/>
      <c r="AC40" s="98"/>
      <c r="AD40" s="94"/>
      <c r="AE40" s="87"/>
    </row>
    <row r="41" spans="1:31" x14ac:dyDescent="0.25">
      <c r="A41" s="87"/>
      <c r="B41" s="88"/>
      <c r="C41" s="89"/>
      <c r="D41" s="90"/>
      <c r="E41" s="90"/>
      <c r="F41" s="91"/>
      <c r="G41" s="92"/>
      <c r="H41" s="93"/>
      <c r="I41" s="94"/>
      <c r="J41" s="95"/>
      <c r="K41" s="94"/>
      <c r="L41" s="94"/>
      <c r="M41" s="96"/>
      <c r="N41" s="95"/>
      <c r="O41" s="94"/>
      <c r="P41" s="94"/>
      <c r="Q41" s="97"/>
      <c r="R41" s="95"/>
      <c r="S41" s="94"/>
      <c r="T41" s="94"/>
      <c r="U41" s="94"/>
      <c r="V41" s="95"/>
      <c r="W41" s="97"/>
      <c r="X41" s="94"/>
      <c r="Y41" s="94"/>
      <c r="Z41" s="95"/>
      <c r="AA41" s="98"/>
      <c r="AB41" s="98"/>
      <c r="AC41" s="98"/>
      <c r="AD41" s="94"/>
      <c r="AE41" s="87"/>
    </row>
    <row r="42" spans="1:31" x14ac:dyDescent="0.25">
      <c r="A42" s="87"/>
      <c r="B42" s="88"/>
      <c r="C42" s="89"/>
      <c r="D42" s="90"/>
      <c r="E42" s="90"/>
      <c r="F42" s="91"/>
      <c r="G42" s="92"/>
      <c r="H42" s="93"/>
      <c r="I42" s="94"/>
      <c r="J42" s="95"/>
      <c r="K42" s="94"/>
      <c r="L42" s="94"/>
      <c r="M42" s="96"/>
      <c r="N42" s="95"/>
      <c r="O42" s="94"/>
      <c r="P42" s="94"/>
      <c r="Q42" s="97"/>
      <c r="R42" s="95"/>
      <c r="S42" s="94"/>
      <c r="T42" s="94"/>
      <c r="U42" s="94"/>
      <c r="V42" s="95"/>
      <c r="W42" s="97"/>
      <c r="X42" s="94"/>
      <c r="Y42" s="94"/>
      <c r="Z42" s="95"/>
      <c r="AA42" s="98"/>
      <c r="AB42" s="98"/>
      <c r="AC42" s="98"/>
      <c r="AD42" s="94"/>
      <c r="AE42" s="87"/>
    </row>
    <row r="43" spans="1:31" x14ac:dyDescent="0.25">
      <c r="A43" s="87"/>
      <c r="B43" s="88"/>
      <c r="C43" s="89"/>
      <c r="D43" s="90"/>
      <c r="E43" s="90"/>
      <c r="F43" s="91"/>
      <c r="G43" s="92"/>
      <c r="H43" s="93"/>
      <c r="I43" s="94"/>
      <c r="J43" s="95"/>
      <c r="K43" s="94"/>
      <c r="L43" s="94"/>
      <c r="M43" s="96"/>
      <c r="N43" s="95"/>
      <c r="O43" s="94"/>
      <c r="P43" s="94"/>
      <c r="Q43" s="97"/>
      <c r="R43" s="95"/>
      <c r="S43" s="94"/>
      <c r="T43" s="94"/>
      <c r="U43" s="94"/>
      <c r="V43" s="95"/>
      <c r="W43" s="97"/>
      <c r="X43" s="94"/>
      <c r="Y43" s="94"/>
      <c r="Z43" s="95"/>
      <c r="AA43" s="98"/>
      <c r="AB43" s="98"/>
      <c r="AC43" s="98"/>
      <c r="AD43" s="94"/>
      <c r="AE43" s="87"/>
    </row>
    <row r="44" spans="1:31" x14ac:dyDescent="0.25">
      <c r="A44" s="87"/>
      <c r="B44" s="88"/>
      <c r="C44" s="89"/>
      <c r="D44" s="90"/>
      <c r="E44" s="90"/>
      <c r="F44" s="91"/>
      <c r="G44" s="92"/>
      <c r="H44" s="93"/>
      <c r="I44" s="94"/>
      <c r="J44" s="95"/>
      <c r="K44" s="94"/>
      <c r="L44" s="94"/>
      <c r="M44" s="96"/>
      <c r="N44" s="95"/>
      <c r="O44" s="94"/>
      <c r="P44" s="94"/>
      <c r="Q44" s="97"/>
      <c r="R44" s="95"/>
      <c r="S44" s="94"/>
      <c r="T44" s="94"/>
      <c r="U44" s="94"/>
      <c r="V44" s="95"/>
      <c r="W44" s="97"/>
      <c r="X44" s="94"/>
      <c r="Y44" s="94"/>
      <c r="Z44" s="95"/>
      <c r="AA44" s="98"/>
      <c r="AB44" s="98"/>
      <c r="AC44" s="98"/>
      <c r="AD44" s="94"/>
      <c r="AE44" s="87"/>
    </row>
    <row r="45" spans="1:31" x14ac:dyDescent="0.25">
      <c r="A45" s="87"/>
      <c r="B45" s="88"/>
      <c r="C45" s="89"/>
      <c r="D45" s="90"/>
      <c r="E45" s="90"/>
      <c r="F45" s="91"/>
      <c r="G45" s="92"/>
      <c r="H45" s="93"/>
      <c r="I45" s="94"/>
      <c r="J45" s="95"/>
      <c r="K45" s="94"/>
      <c r="L45" s="94"/>
      <c r="M45" s="96"/>
      <c r="N45" s="95"/>
      <c r="O45" s="94"/>
      <c r="P45" s="94"/>
      <c r="Q45" s="97"/>
      <c r="R45" s="95"/>
      <c r="S45" s="94"/>
      <c r="T45" s="94"/>
      <c r="U45" s="94"/>
      <c r="V45" s="95"/>
      <c r="W45" s="97"/>
      <c r="X45" s="94"/>
      <c r="Y45" s="94"/>
      <c r="Z45" s="95"/>
      <c r="AA45" s="98"/>
      <c r="AB45" s="98"/>
      <c r="AC45" s="98"/>
      <c r="AD45" s="94"/>
      <c r="AE45" s="87"/>
    </row>
    <row r="46" spans="1:31" x14ac:dyDescent="0.25">
      <c r="A46" s="87"/>
      <c r="B46" s="88"/>
      <c r="C46" s="89"/>
      <c r="D46" s="90"/>
      <c r="E46" s="90"/>
      <c r="F46" s="91"/>
      <c r="G46" s="92"/>
      <c r="H46" s="93"/>
      <c r="I46" s="94"/>
      <c r="J46" s="95"/>
      <c r="K46" s="94"/>
      <c r="L46" s="94"/>
      <c r="M46" s="96"/>
      <c r="N46" s="95"/>
      <c r="O46" s="94"/>
      <c r="P46" s="94"/>
      <c r="Q46" s="97"/>
      <c r="R46" s="95"/>
      <c r="S46" s="94"/>
      <c r="T46" s="94"/>
      <c r="U46" s="94"/>
      <c r="V46" s="95"/>
      <c r="W46" s="97"/>
      <c r="X46" s="94"/>
      <c r="Y46" s="94"/>
      <c r="Z46" s="95"/>
      <c r="AA46" s="98"/>
      <c r="AB46" s="98"/>
      <c r="AC46" s="98"/>
      <c r="AD46" s="94"/>
      <c r="AE46" s="87"/>
    </row>
    <row r="47" spans="1:31" x14ac:dyDescent="0.25">
      <c r="A47" s="87"/>
      <c r="B47" s="88"/>
      <c r="C47" s="89"/>
      <c r="D47" s="90"/>
      <c r="E47" s="90"/>
      <c r="F47" s="91"/>
      <c r="G47" s="92"/>
      <c r="H47" s="93"/>
      <c r="I47" s="94"/>
      <c r="J47" s="95"/>
      <c r="K47" s="94"/>
      <c r="L47" s="94"/>
      <c r="M47" s="96"/>
      <c r="N47" s="95"/>
      <c r="O47" s="94"/>
      <c r="P47" s="94"/>
      <c r="Q47" s="97"/>
      <c r="R47" s="95"/>
      <c r="S47" s="94"/>
      <c r="T47" s="94"/>
      <c r="U47" s="94"/>
      <c r="V47" s="95"/>
      <c r="W47" s="97"/>
      <c r="X47" s="94"/>
      <c r="Y47" s="94"/>
      <c r="Z47" s="95"/>
      <c r="AA47" s="98"/>
      <c r="AB47" s="98"/>
      <c r="AC47" s="98"/>
      <c r="AD47" s="94"/>
      <c r="AE47" s="87"/>
    </row>
    <row r="48" spans="1:31" x14ac:dyDescent="0.25">
      <c r="A48" s="87"/>
      <c r="B48" s="88"/>
      <c r="C48" s="89"/>
      <c r="D48" s="90"/>
      <c r="E48" s="90"/>
      <c r="F48" s="91"/>
      <c r="G48" s="92"/>
      <c r="H48" s="93"/>
      <c r="I48" s="94"/>
      <c r="J48" s="95"/>
      <c r="K48" s="94"/>
      <c r="L48" s="94"/>
      <c r="M48" s="96"/>
      <c r="N48" s="95"/>
      <c r="O48" s="94"/>
      <c r="P48" s="94"/>
      <c r="Q48" s="97"/>
      <c r="R48" s="95"/>
      <c r="S48" s="94"/>
      <c r="T48" s="94"/>
      <c r="U48" s="94"/>
      <c r="V48" s="95"/>
      <c r="W48" s="97"/>
      <c r="X48" s="94"/>
      <c r="Y48" s="94"/>
      <c r="Z48" s="95"/>
      <c r="AA48" s="98"/>
      <c r="AB48" s="98"/>
      <c r="AC48" s="98"/>
      <c r="AD48" s="94"/>
      <c r="AE48" s="87"/>
    </row>
    <row r="49" spans="1:31" x14ac:dyDescent="0.25">
      <c r="A49" s="139" t="s">
        <v>1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</row>
    <row r="50" spans="1:31" x14ac:dyDescent="0.25">
      <c r="A50" s="139" t="s">
        <v>69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</row>
    <row r="52" spans="1:31" ht="18" x14ac:dyDescent="0.25">
      <c r="A52" s="140" t="s">
        <v>127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</row>
    <row r="53" spans="1:31" ht="18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</row>
    <row r="54" spans="1:31" x14ac:dyDescent="0.25">
      <c r="A54" s="3" t="s">
        <v>2</v>
      </c>
      <c r="B54" s="3"/>
      <c r="C54" s="3"/>
      <c r="D54" s="4"/>
      <c r="E54" s="4"/>
      <c r="F54" s="5"/>
      <c r="G54" s="4"/>
      <c r="H54" s="4"/>
      <c r="I54" s="4"/>
      <c r="J54" s="4"/>
      <c r="K54" s="4"/>
      <c r="L54" s="4"/>
      <c r="M54" s="136"/>
      <c r="N54" s="136"/>
      <c r="O54" s="136"/>
      <c r="P54" s="136"/>
      <c r="Q54" s="136"/>
      <c r="R54" s="136"/>
      <c r="S54" s="136"/>
      <c r="T54" s="136"/>
      <c r="U54" s="137" t="s">
        <v>104</v>
      </c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</row>
    <row r="55" spans="1:31" x14ac:dyDescent="0.25">
      <c r="A55" s="134"/>
      <c r="B55" s="134"/>
      <c r="C55" s="134"/>
      <c r="D55" s="3"/>
      <c r="E55" s="3"/>
      <c r="F55" s="5"/>
      <c r="G55" s="3"/>
      <c r="H55" s="3"/>
      <c r="I55" s="3"/>
      <c r="J55" s="4"/>
      <c r="K55" s="4"/>
      <c r="L55" s="4"/>
      <c r="M55" s="136"/>
      <c r="N55" s="136"/>
      <c r="O55" s="136"/>
      <c r="P55" s="136"/>
      <c r="Q55" s="136"/>
      <c r="R55" s="136"/>
      <c r="S55" s="136"/>
      <c r="T55" s="136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</row>
    <row r="56" spans="1:31" x14ac:dyDescent="0.25">
      <c r="A56" s="137"/>
      <c r="B56" s="137"/>
      <c r="C56" s="137"/>
      <c r="D56" s="3"/>
      <c r="E56" s="3"/>
      <c r="F56" s="136"/>
      <c r="G56" s="136"/>
      <c r="H56" s="136"/>
      <c r="I56" s="3"/>
      <c r="J56" s="3"/>
      <c r="K56" s="3"/>
      <c r="L56" s="3"/>
      <c r="M56" s="3"/>
      <c r="N56" s="6"/>
      <c r="O56" s="6"/>
      <c r="P56" s="6"/>
      <c r="Q56" s="6"/>
      <c r="R56" s="6"/>
      <c r="S56" s="7"/>
      <c r="T56" s="7"/>
      <c r="U56" s="134" t="s">
        <v>3</v>
      </c>
      <c r="V56" s="134"/>
      <c r="W56" s="134"/>
      <c r="X56" s="134"/>
      <c r="Y56" s="134"/>
      <c r="Z56" s="134"/>
      <c r="AA56" s="136"/>
      <c r="AB56" s="136"/>
      <c r="AC56" s="136"/>
      <c r="AD56" s="8" t="s">
        <v>105</v>
      </c>
      <c r="AE56" s="134"/>
    </row>
    <row r="57" spans="1:31" x14ac:dyDescent="0.25">
      <c r="A57" s="134"/>
      <c r="B57" s="13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7"/>
      <c r="Q57" s="7"/>
      <c r="R57" s="7"/>
      <c r="S57" s="7"/>
      <c r="T57" s="7"/>
      <c r="U57" s="134" t="s">
        <v>4</v>
      </c>
      <c r="V57" s="134"/>
      <c r="W57" s="134"/>
      <c r="X57" s="134"/>
      <c r="Y57" s="134"/>
      <c r="Z57" s="134"/>
      <c r="AA57" s="136"/>
      <c r="AB57" s="136"/>
      <c r="AC57" s="136"/>
      <c r="AD57" s="8" t="s">
        <v>106</v>
      </c>
      <c r="AE57" s="134"/>
    </row>
    <row r="58" spans="1:31" x14ac:dyDescent="0.25">
      <c r="A58" s="134"/>
      <c r="B58" s="13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8" x14ac:dyDescent="0.25">
      <c r="A59" s="140" t="s">
        <v>131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</row>
    <row r="60" spans="1:31" x14ac:dyDescent="0.25">
      <c r="A60" s="134"/>
      <c r="B60" s="134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</row>
    <row r="61" spans="1:31" x14ac:dyDescent="0.25">
      <c r="A61" s="137" t="s">
        <v>72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</row>
    <row r="62" spans="1:31" ht="15.75" thickBo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24.75" customHeight="1" thickBot="1" x14ac:dyDescent="0.3">
      <c r="A63" s="12" t="s">
        <v>6</v>
      </c>
      <c r="B63" s="13" t="s">
        <v>7</v>
      </c>
      <c r="C63" s="14" t="s">
        <v>8</v>
      </c>
      <c r="D63" s="14" t="s">
        <v>9</v>
      </c>
      <c r="E63" s="14" t="s">
        <v>10</v>
      </c>
      <c r="F63" s="15" t="s">
        <v>11</v>
      </c>
      <c r="G63" s="15" t="s">
        <v>12</v>
      </c>
      <c r="H63" s="16" t="s">
        <v>13</v>
      </c>
      <c r="I63" s="15" t="s">
        <v>14</v>
      </c>
      <c r="J63" s="14" t="s">
        <v>15</v>
      </c>
      <c r="K63" s="14" t="s">
        <v>16</v>
      </c>
      <c r="L63" s="17" t="s">
        <v>17</v>
      </c>
      <c r="M63" s="14" t="s">
        <v>17</v>
      </c>
      <c r="N63" s="14" t="s">
        <v>15</v>
      </c>
      <c r="O63" s="14"/>
      <c r="P63" s="14"/>
      <c r="Q63" s="15" t="s">
        <v>18</v>
      </c>
      <c r="R63" s="14" t="s">
        <v>15</v>
      </c>
      <c r="S63" s="14" t="s">
        <v>19</v>
      </c>
      <c r="T63" s="14"/>
      <c r="U63" s="14" t="s">
        <v>20</v>
      </c>
      <c r="V63" s="14" t="s">
        <v>15</v>
      </c>
      <c r="W63" s="15"/>
      <c r="X63" s="15"/>
      <c r="Y63" s="15" t="s">
        <v>70</v>
      </c>
      <c r="Z63" s="15" t="s">
        <v>15</v>
      </c>
      <c r="AA63" s="16" t="s">
        <v>21</v>
      </c>
      <c r="AB63" s="15" t="s">
        <v>21</v>
      </c>
      <c r="AC63" s="15" t="s">
        <v>22</v>
      </c>
      <c r="AD63" s="15" t="s">
        <v>23</v>
      </c>
      <c r="AE63" s="15" t="s">
        <v>24</v>
      </c>
    </row>
    <row r="64" spans="1:31" x14ac:dyDescent="0.25">
      <c r="A64" s="19">
        <v>1</v>
      </c>
      <c r="B64" s="20">
        <v>27</v>
      </c>
      <c r="C64" s="21" t="s">
        <v>132</v>
      </c>
      <c r="D64" s="22" t="s">
        <v>130</v>
      </c>
      <c r="E64" s="22" t="s">
        <v>49</v>
      </c>
      <c r="F64" s="53">
        <v>0</v>
      </c>
      <c r="G64" s="130" t="s">
        <v>28</v>
      </c>
      <c r="H64" s="25">
        <f>IF([1]Финишки!$B$4=0," ",VLOOKUP(B64,[1]Финишки!$A$4:$B$199,2,FALSE))</f>
        <v>1.1655092592592594E-2</v>
      </c>
      <c r="I64" s="26">
        <f t="shared" ref="I64:I70" si="0">H64-F64</f>
        <v>1.1655092592592594E-2</v>
      </c>
      <c r="J64" s="27">
        <v>1</v>
      </c>
      <c r="K64" s="26">
        <f>IF([1]Финишки!$E$4=0," ",VLOOKUP(B64,[1]Финишки!$D$4:$E$196,2,FALSE))</f>
        <v>1.2337962962962962E-2</v>
      </c>
      <c r="L64" s="28">
        <f t="shared" ref="L64:L70" si="1">K64-F64</f>
        <v>1.2337962962962962E-2</v>
      </c>
      <c r="M64" s="26">
        <f t="shared" ref="M64:M70" si="2">IF(L64=" "," ",L64-I64)</f>
        <v>6.8287037037036841E-4</v>
      </c>
      <c r="N64" s="27">
        <v>3</v>
      </c>
      <c r="O64" s="26">
        <f>IF([1]Финишки!$H$4=0," ",VLOOKUP(B64,[1]Финишки!$G$4:$H$196,2,FALSE))</f>
        <v>2.9965277777777775E-2</v>
      </c>
      <c r="P64" s="26">
        <f t="shared" ref="P64:P70" si="3">O64-F64</f>
        <v>2.9965277777777775E-2</v>
      </c>
      <c r="Q64" s="30">
        <f t="shared" ref="Q64:Q70" si="4">IF(P64=" "," ",P64-L64)</f>
        <v>1.7627314814814811E-2</v>
      </c>
      <c r="R64" s="27">
        <v>1</v>
      </c>
      <c r="S64" s="26">
        <f>IF([1]Финишки!$K$4=0," ",VLOOKUP(B64,[1]Финишки!$J$4:$K$196,2,FALSE))</f>
        <v>3.1099537037037037E-2</v>
      </c>
      <c r="T64" s="26">
        <f t="shared" ref="T64:T70" si="5">S64-F64</f>
        <v>3.1099537037037037E-2</v>
      </c>
      <c r="U64" s="26">
        <f t="shared" ref="U64:U70" si="6">IF(T64=" "," ",T64-P64)</f>
        <v>1.1342592592592619E-3</v>
      </c>
      <c r="V64" s="27">
        <v>4</v>
      </c>
      <c r="W64" s="31">
        <f>IF([1]Финишки!$M$4=0," ",VLOOKUP(B64,[1]Финишки!$M$4:$N$196,2,FALSE))</f>
        <v>4.445601851851852E-2</v>
      </c>
      <c r="X64" s="31">
        <f t="shared" ref="X64:X70" si="7">W64-F64</f>
        <v>4.445601851851852E-2</v>
      </c>
      <c r="Y64" s="26">
        <f t="shared" ref="Y64:Y70" si="8">IF(X64=" "," ",X64-T64)</f>
        <v>1.3356481481481483E-2</v>
      </c>
      <c r="Z64" s="27">
        <v>1</v>
      </c>
      <c r="AA64" s="32">
        <f>IF([1]Финишки!$M$4=0," ",VLOOKUP(B64,[1]Финишки!$M$4:$N$196,2,FALSE))</f>
        <v>4.445601851851852E-2</v>
      </c>
      <c r="AB64" s="148">
        <f t="shared" ref="AB64:AB70" si="9">AA64-F64</f>
        <v>4.445601851851852E-2</v>
      </c>
      <c r="AC64" s="33">
        <f>SUM(I64+AB64)</f>
        <v>5.6111111111111112E-2</v>
      </c>
      <c r="AD64" s="34">
        <v>0</v>
      </c>
      <c r="AE64" s="123" t="s">
        <v>98</v>
      </c>
    </row>
    <row r="65" spans="1:31" x14ac:dyDescent="0.25">
      <c r="A65" s="36">
        <v>2</v>
      </c>
      <c r="B65" s="37">
        <v>23</v>
      </c>
      <c r="C65" s="106" t="s">
        <v>133</v>
      </c>
      <c r="D65" s="107" t="s">
        <v>130</v>
      </c>
      <c r="E65" s="108"/>
      <c r="F65" s="53">
        <v>0</v>
      </c>
      <c r="G65" s="24" t="s">
        <v>28</v>
      </c>
      <c r="H65" s="41">
        <f>IF([1]Финишки!$B$4=0," ",VLOOKUP(B65,[1]Финишки!$A$4:$B$199,2,FALSE))</f>
        <v>1.1828703703703704E-2</v>
      </c>
      <c r="I65" s="42">
        <f t="shared" si="0"/>
        <v>1.1828703703703704E-2</v>
      </c>
      <c r="J65" s="43">
        <v>4</v>
      </c>
      <c r="K65" s="42">
        <f>IF([1]Финишки!$E$4=0," ",VLOOKUP(B65,[1]Финишки!$D$4:$E$196,2,FALSE))</f>
        <v>1.2488425925925925E-2</v>
      </c>
      <c r="L65" s="44">
        <f t="shared" si="1"/>
        <v>1.2488425925925925E-2</v>
      </c>
      <c r="M65" s="42">
        <f t="shared" si="2"/>
        <v>6.5972222222222127E-4</v>
      </c>
      <c r="N65" s="43">
        <v>2</v>
      </c>
      <c r="O65" s="42">
        <f>IF([1]Финишки!$H$4=0," ",VLOOKUP(B65,[1]Финишки!$G$4:$H$196,2,FALSE))</f>
        <v>3.3101851851851848E-2</v>
      </c>
      <c r="P65" s="42">
        <f t="shared" si="3"/>
        <v>3.3101851851851848E-2</v>
      </c>
      <c r="Q65" s="46">
        <f t="shared" si="4"/>
        <v>2.0613425925925924E-2</v>
      </c>
      <c r="R65" s="43">
        <v>3</v>
      </c>
      <c r="S65" s="42">
        <f>IF([1]Финишки!$K$4=0," ",VLOOKUP(B65,[1]Финишки!$J$4:$K$196,2,FALSE))</f>
        <v>3.4108796296296297E-2</v>
      </c>
      <c r="T65" s="42">
        <f t="shared" si="5"/>
        <v>3.4108796296296297E-2</v>
      </c>
      <c r="U65" s="42">
        <f t="shared" si="6"/>
        <v>1.0069444444444492E-3</v>
      </c>
      <c r="V65" s="43">
        <v>3</v>
      </c>
      <c r="W65" s="47">
        <f>IF([1]Финишки!$M$4=0," ",VLOOKUP(B65,[1]Финишки!$M$4:$N$196,2,FALSE))</f>
        <v>5.8657407407407408E-2</v>
      </c>
      <c r="X65" s="47">
        <f t="shared" si="7"/>
        <v>5.8657407407407408E-2</v>
      </c>
      <c r="Y65" s="42">
        <f t="shared" si="8"/>
        <v>2.4548611111111111E-2</v>
      </c>
      <c r="Z65" s="43">
        <v>6</v>
      </c>
      <c r="AA65" s="48">
        <f>IF([1]Финишки!$M$4=0," ",VLOOKUP(B65,[1]Финишки!$M$4:$N$196,2,FALSE))</f>
        <v>5.8657407407407408E-2</v>
      </c>
      <c r="AB65" s="115">
        <f t="shared" si="9"/>
        <v>5.8657407407407408E-2</v>
      </c>
      <c r="AC65" s="49">
        <f>SUM(I65+AB65)</f>
        <v>7.048611111111111E-2</v>
      </c>
      <c r="AD65" s="114">
        <f>AB65-AB64</f>
        <v>1.4201388888888888E-2</v>
      </c>
      <c r="AE65" s="58" t="s">
        <v>134</v>
      </c>
    </row>
    <row r="66" spans="1:31" x14ac:dyDescent="0.25">
      <c r="A66" s="36">
        <v>3</v>
      </c>
      <c r="B66" s="50">
        <v>25</v>
      </c>
      <c r="C66" s="56" t="s">
        <v>135</v>
      </c>
      <c r="D66" s="57" t="s">
        <v>136</v>
      </c>
      <c r="E66" s="58"/>
      <c r="F66" s="53">
        <v>0</v>
      </c>
      <c r="G66" s="54" t="s">
        <v>28</v>
      </c>
      <c r="H66" s="41">
        <f>IF([1]Финишки!$B$4=0," ",VLOOKUP(B66,[1]Финишки!$A$4:$B$199,2,FALSE))</f>
        <v>1.2094907407407408E-2</v>
      </c>
      <c r="I66" s="42">
        <f t="shared" si="0"/>
        <v>1.2094907407407408E-2</v>
      </c>
      <c r="J66" s="43">
        <v>5</v>
      </c>
      <c r="K66" s="42">
        <f>IF([1]Финишки!$E$4=0," ",VLOOKUP(B66,[1]Финишки!$D$4:$E$196,2,FALSE))</f>
        <v>1.2662037037037039E-2</v>
      </c>
      <c r="L66" s="44">
        <f t="shared" si="1"/>
        <v>1.2662037037037039E-2</v>
      </c>
      <c r="M66" s="42">
        <f t="shared" si="2"/>
        <v>5.6712962962963097E-4</v>
      </c>
      <c r="N66" s="43">
        <v>1</v>
      </c>
      <c r="O66" s="42">
        <f>IF([1]Финишки!$H$4=0," ",VLOOKUP(B66,[1]Финишки!$G$4:$H$196,2,FALSE))</f>
        <v>3.2210648148148148E-2</v>
      </c>
      <c r="P66" s="42">
        <f t="shared" si="3"/>
        <v>3.2210648148148148E-2</v>
      </c>
      <c r="Q66" s="46">
        <f t="shared" si="4"/>
        <v>1.9548611111111107E-2</v>
      </c>
      <c r="R66" s="43">
        <v>2</v>
      </c>
      <c r="S66" s="42">
        <f>IF([1]Финишки!$K$4=0," ",VLOOKUP(B66,[1]Финишки!$J$4:$K$196,2,FALSE))</f>
        <v>3.2974537037037038E-2</v>
      </c>
      <c r="T66" s="42">
        <f t="shared" si="5"/>
        <v>3.2974537037037038E-2</v>
      </c>
      <c r="U66" s="42">
        <f t="shared" si="6"/>
        <v>7.6388888888889034E-4</v>
      </c>
      <c r="V66" s="43">
        <v>1</v>
      </c>
      <c r="W66" s="47">
        <f>IF([1]Финишки!$M$4=0," ",VLOOKUP(B66,[1]Финишки!$M$4:$N$196,2,FALSE))</f>
        <v>5.9513888888888887E-2</v>
      </c>
      <c r="X66" s="47">
        <f t="shared" si="7"/>
        <v>5.9513888888888887E-2</v>
      </c>
      <c r="Y66" s="42">
        <f t="shared" si="8"/>
        <v>2.6539351851851849E-2</v>
      </c>
      <c r="Z66" s="43">
        <v>7</v>
      </c>
      <c r="AA66" s="48">
        <f>IF([1]Финишки!$M$4=0," ",VLOOKUP(B66,[1]Финишки!$M$4:$N$196,2,FALSE))</f>
        <v>5.9513888888888887E-2</v>
      </c>
      <c r="AB66" s="115">
        <f t="shared" si="9"/>
        <v>5.9513888888888887E-2</v>
      </c>
      <c r="AC66" s="49">
        <f>SUM(I66+AB66)</f>
        <v>7.1608796296296295E-2</v>
      </c>
      <c r="AD66" s="114">
        <f>AB66-AB64</f>
        <v>1.5057870370370367E-2</v>
      </c>
      <c r="AE66" s="58" t="s">
        <v>134</v>
      </c>
    </row>
    <row r="67" spans="1:31" x14ac:dyDescent="0.25">
      <c r="A67" s="55">
        <v>4</v>
      </c>
      <c r="B67" s="50">
        <v>22</v>
      </c>
      <c r="C67" s="56" t="s">
        <v>137</v>
      </c>
      <c r="D67" s="57" t="s">
        <v>138</v>
      </c>
      <c r="E67" s="58"/>
      <c r="F67" s="53">
        <v>0</v>
      </c>
      <c r="G67" s="54" t="s">
        <v>28</v>
      </c>
      <c r="H67" s="41">
        <f>IF([1]Финишки!$B$4=0," ",VLOOKUP(B67,[1]Финишки!$A$4:$B$199,2,FALSE))</f>
        <v>1.1770833333333333E-2</v>
      </c>
      <c r="I67" s="42">
        <f t="shared" si="0"/>
        <v>1.1770833333333333E-2</v>
      </c>
      <c r="J67" s="43">
        <v>3</v>
      </c>
      <c r="K67" s="42">
        <f>IF([1]Финишки!$E$4=0," ",VLOOKUP(B67,[1]Финишки!$D$4:$E$196,2,FALSE))</f>
        <v>1.252314814814815E-2</v>
      </c>
      <c r="L67" s="44">
        <f t="shared" si="1"/>
        <v>1.252314814814815E-2</v>
      </c>
      <c r="M67" s="42">
        <f t="shared" si="2"/>
        <v>7.5231481481481677E-4</v>
      </c>
      <c r="N67" s="43">
        <v>5</v>
      </c>
      <c r="O67" s="42">
        <f>IF([1]Финишки!$H$4=0," ",VLOOKUP(B67,[1]Финишки!$G$4:$H$196,2,FALSE))</f>
        <v>3.5497685185185188E-2</v>
      </c>
      <c r="P67" s="42">
        <f t="shared" si="3"/>
        <v>3.5497685185185188E-2</v>
      </c>
      <c r="Q67" s="46">
        <f t="shared" si="4"/>
        <v>2.2974537037037036E-2</v>
      </c>
      <c r="R67" s="43">
        <v>4</v>
      </c>
      <c r="S67" s="42">
        <f>IF([1]Финишки!$K$4=0," ",VLOOKUP(B67,[1]Финишки!$J$4:$K$196,2,FALSE))</f>
        <v>3.6296296296296292E-2</v>
      </c>
      <c r="T67" s="42">
        <f t="shared" si="5"/>
        <v>3.6296296296296292E-2</v>
      </c>
      <c r="U67" s="42">
        <f t="shared" si="6"/>
        <v>7.9861111111110411E-4</v>
      </c>
      <c r="V67" s="43">
        <v>2</v>
      </c>
      <c r="W67" s="47">
        <f>IF([1]Финишки!$M$4=0," ",VLOOKUP(B67,[1]Финишки!$M$4:$N$196,2,FALSE))</f>
        <v>6.0706018518518513E-2</v>
      </c>
      <c r="X67" s="47">
        <f t="shared" si="7"/>
        <v>6.0706018518518513E-2</v>
      </c>
      <c r="Y67" s="42">
        <f t="shared" si="8"/>
        <v>2.4409722222222222E-2</v>
      </c>
      <c r="Z67" s="43">
        <v>5</v>
      </c>
      <c r="AA67" s="48">
        <f>IF([1]Финишки!$M$4=0," ",VLOOKUP(B67,[1]Финишки!$M$4:$N$196,2,FALSE))</f>
        <v>6.0706018518518513E-2</v>
      </c>
      <c r="AB67" s="115">
        <f t="shared" si="9"/>
        <v>6.0706018518518513E-2</v>
      </c>
      <c r="AC67" s="49">
        <f>SUM(I67+AB67)</f>
        <v>7.2476851851851848E-2</v>
      </c>
      <c r="AD67" s="34">
        <f>AB67-AB64</f>
        <v>1.6249999999999994E-2</v>
      </c>
      <c r="AE67" s="58" t="s">
        <v>134</v>
      </c>
    </row>
    <row r="68" spans="1:31" x14ac:dyDescent="0.25">
      <c r="A68" s="110">
        <v>5</v>
      </c>
      <c r="B68" s="50">
        <v>26</v>
      </c>
      <c r="C68" s="104" t="s">
        <v>139</v>
      </c>
      <c r="D68" s="105" t="s">
        <v>136</v>
      </c>
      <c r="E68" s="105"/>
      <c r="F68" s="53">
        <v>0</v>
      </c>
      <c r="G68" s="24" t="s">
        <v>28</v>
      </c>
      <c r="H68" s="41">
        <f>IF([1]Финишки!$B$4=0," ",VLOOKUP(B68,[1]Финишки!$A$4:$B$199,2,FALSE))</f>
        <v>1.1770833333333333E-2</v>
      </c>
      <c r="I68" s="42">
        <f t="shared" si="0"/>
        <v>1.1770833333333333E-2</v>
      </c>
      <c r="J68" s="43">
        <v>2</v>
      </c>
      <c r="K68" s="42">
        <f>IF([1]Финишки!$E$4=0," ",VLOOKUP(B68,[1]Финишки!$D$4:$E$196,2,FALSE))</f>
        <v>1.2546296296296297E-2</v>
      </c>
      <c r="L68" s="44">
        <f t="shared" si="1"/>
        <v>1.2546296296296297E-2</v>
      </c>
      <c r="M68" s="42">
        <f t="shared" si="2"/>
        <v>7.7546296296296391E-4</v>
      </c>
      <c r="N68" s="43">
        <v>6</v>
      </c>
      <c r="O68" s="42">
        <f>IF([1]Финишки!$H$4=0," ",VLOOKUP(B68,[1]Финишки!$G$4:$H$196,2,FALSE))</f>
        <v>3.9120370370370368E-2</v>
      </c>
      <c r="P68" s="42">
        <f t="shared" si="3"/>
        <v>3.9120370370370368E-2</v>
      </c>
      <c r="Q68" s="46">
        <f t="shared" si="4"/>
        <v>2.6574074074074069E-2</v>
      </c>
      <c r="R68" s="43">
        <v>5</v>
      </c>
      <c r="S68" s="42">
        <f>IF([1]Финишки!$K$4=0," ",VLOOKUP(B68,[1]Финишки!$J$4:$K$196,2,FALSE))</f>
        <v>4.0254629629629633E-2</v>
      </c>
      <c r="T68" s="42">
        <f t="shared" si="5"/>
        <v>4.0254629629629633E-2</v>
      </c>
      <c r="U68" s="42">
        <f t="shared" si="6"/>
        <v>1.1342592592592654E-3</v>
      </c>
      <c r="V68" s="43">
        <v>5</v>
      </c>
      <c r="W68" s="47">
        <f>IF([1]Финишки!$M$4=0," ",VLOOKUP(B68,[1]Финишки!$M$4:$N$196,2,FALSE))</f>
        <v>6.1689814814814815E-2</v>
      </c>
      <c r="X68" s="47">
        <f t="shared" si="7"/>
        <v>6.1689814814814815E-2</v>
      </c>
      <c r="Y68" s="42">
        <f t="shared" si="8"/>
        <v>2.1435185185185182E-2</v>
      </c>
      <c r="Z68" s="43">
        <v>4</v>
      </c>
      <c r="AA68" s="48">
        <f>IF([1]Финишки!$M$4=0," ",VLOOKUP(B68,[1]Финишки!$M$4:$N$196,2,FALSE))</f>
        <v>6.1689814814814815E-2</v>
      </c>
      <c r="AB68" s="115">
        <f t="shared" si="9"/>
        <v>6.1689814814814815E-2</v>
      </c>
      <c r="AC68" s="48"/>
      <c r="AD68" s="34">
        <f>AB68-AB64</f>
        <v>1.7233796296296296E-2</v>
      </c>
      <c r="AE68" s="58" t="s">
        <v>134</v>
      </c>
    </row>
    <row r="69" spans="1:31" x14ac:dyDescent="0.25">
      <c r="A69" s="55">
        <v>6</v>
      </c>
      <c r="B69" s="100">
        <v>24</v>
      </c>
      <c r="C69" s="104" t="s">
        <v>140</v>
      </c>
      <c r="D69" s="105" t="s">
        <v>130</v>
      </c>
      <c r="E69" s="105"/>
      <c r="F69" s="53">
        <v>0</v>
      </c>
      <c r="G69" s="24" t="s">
        <v>28</v>
      </c>
      <c r="H69" s="41">
        <f>IF([1]Финишки!$B$4=0," ",VLOOKUP(B69,[1]Финишки!$A$4:$B$199,2,FALSE))</f>
        <v>1.300925925925926E-2</v>
      </c>
      <c r="I69" s="42">
        <f t="shared" si="0"/>
        <v>1.300925925925926E-2</v>
      </c>
      <c r="J69" s="43">
        <v>7</v>
      </c>
      <c r="K69" s="42">
        <f>IF([1]Финишки!$E$4=0," ",VLOOKUP(B69,[1]Финишки!$D$4:$E$196,2,FALSE))</f>
        <v>1.3692129629629629E-2</v>
      </c>
      <c r="L69" s="44">
        <f t="shared" si="1"/>
        <v>1.3692129629629629E-2</v>
      </c>
      <c r="M69" s="42">
        <f t="shared" si="2"/>
        <v>6.8287037037036841E-4</v>
      </c>
      <c r="N69" s="43">
        <v>4</v>
      </c>
      <c r="O69" s="42">
        <f>IF([1]Финишки!$H$4=0," ",VLOOKUP(B69,[1]Финишки!$G$4:$H$196,2,FALSE))</f>
        <v>4.4085648148148145E-2</v>
      </c>
      <c r="P69" s="42">
        <f t="shared" si="3"/>
        <v>4.4085648148148145E-2</v>
      </c>
      <c r="Q69" s="46">
        <f t="shared" si="4"/>
        <v>3.0393518518518514E-2</v>
      </c>
      <c r="R69" s="43">
        <v>7</v>
      </c>
      <c r="S69" s="42">
        <f>IF([1]Финишки!$K$4=0," ",VLOOKUP(B69,[1]Финишки!$J$4:$K$196,2,FALSE))</f>
        <v>4.6099537037037036E-2</v>
      </c>
      <c r="T69" s="42">
        <f t="shared" si="5"/>
        <v>4.6099537037037036E-2</v>
      </c>
      <c r="U69" s="42">
        <f t="shared" si="6"/>
        <v>2.0138888888888914E-3</v>
      </c>
      <c r="V69" s="43">
        <v>7</v>
      </c>
      <c r="W69" s="47">
        <f>IF([1]Финишки!$M$4=0," ",VLOOKUP(B69,[1]Финишки!$M$4:$N$196,2,FALSE))</f>
        <v>6.2037037037037036E-2</v>
      </c>
      <c r="X69" s="47">
        <f t="shared" si="7"/>
        <v>6.2037037037037036E-2</v>
      </c>
      <c r="Y69" s="42">
        <f t="shared" si="8"/>
        <v>1.59375E-2</v>
      </c>
      <c r="Z69" s="43">
        <v>2</v>
      </c>
      <c r="AA69" s="48">
        <f>IF([1]Финишки!$M$4=0," ",VLOOKUP(B69,[1]Финишки!$M$4:$N$196,2,FALSE))</f>
        <v>6.2037037037037036E-2</v>
      </c>
      <c r="AB69" s="115">
        <f t="shared" si="9"/>
        <v>6.2037037037037036E-2</v>
      </c>
      <c r="AC69" s="48"/>
      <c r="AD69" s="34">
        <f>AB69-AB64</f>
        <v>1.7581018518518517E-2</v>
      </c>
      <c r="AE69" s="58" t="s">
        <v>134</v>
      </c>
    </row>
    <row r="70" spans="1:31" x14ac:dyDescent="0.25">
      <c r="A70" s="110">
        <v>7</v>
      </c>
      <c r="B70" s="100">
        <v>17</v>
      </c>
      <c r="C70" s="101" t="s">
        <v>141</v>
      </c>
      <c r="D70" s="102" t="s">
        <v>136</v>
      </c>
      <c r="E70" s="103"/>
      <c r="F70" s="53">
        <v>0</v>
      </c>
      <c r="G70" s="24" t="s">
        <v>28</v>
      </c>
      <c r="H70" s="41">
        <f>IF([1]Финишки!$B$4=0," ",VLOOKUP(B70,[1]Финишки!$A$4:$B$199,2,FALSE))</f>
        <v>1.2997685185185183E-2</v>
      </c>
      <c r="I70" s="42">
        <f t="shared" si="0"/>
        <v>1.2997685185185183E-2</v>
      </c>
      <c r="J70" s="43">
        <v>6</v>
      </c>
      <c r="K70" s="42">
        <f>IF([1]Финишки!$E$4=0," ",VLOOKUP(B70,[1]Финишки!$D$4:$E$196,2,FALSE))</f>
        <v>1.3784722222222224E-2</v>
      </c>
      <c r="L70" s="44">
        <f t="shared" si="1"/>
        <v>1.3784722222222224E-2</v>
      </c>
      <c r="M70" s="42">
        <f t="shared" si="2"/>
        <v>7.8703703703704095E-4</v>
      </c>
      <c r="N70" s="43">
        <v>7</v>
      </c>
      <c r="O70" s="42">
        <f>IF([1]Финишки!$H$4=0," ",VLOOKUP(B70,[1]Финишки!$G$4:$H$196,2,FALSE))</f>
        <v>4.3854166666666666E-2</v>
      </c>
      <c r="P70" s="42">
        <f t="shared" si="3"/>
        <v>4.3854166666666666E-2</v>
      </c>
      <c r="Q70" s="46">
        <f t="shared" si="4"/>
        <v>3.006944444444444E-2</v>
      </c>
      <c r="R70" s="43">
        <v>6</v>
      </c>
      <c r="S70" s="42">
        <f>IF([1]Финишки!$K$4=0," ",VLOOKUP(B70,[1]Финишки!$J$4:$K$196,2,FALSE))</f>
        <v>4.5138888888888888E-2</v>
      </c>
      <c r="T70" s="42">
        <f t="shared" si="5"/>
        <v>4.5138888888888888E-2</v>
      </c>
      <c r="U70" s="42">
        <f t="shared" si="6"/>
        <v>1.2847222222222218E-3</v>
      </c>
      <c r="V70" s="43">
        <v>6</v>
      </c>
      <c r="W70" s="47">
        <f>IF([1]Финишки!$M$4=0," ",VLOOKUP(B70,[1]Финишки!$M$4:$N$196,2,FALSE))</f>
        <v>6.2905092592592596E-2</v>
      </c>
      <c r="X70" s="47">
        <f t="shared" si="7"/>
        <v>6.2905092592592596E-2</v>
      </c>
      <c r="Y70" s="42">
        <f t="shared" si="8"/>
        <v>1.7766203703703708E-2</v>
      </c>
      <c r="Z70" s="43">
        <v>3</v>
      </c>
      <c r="AA70" s="48">
        <f>IF([1]Финишки!$M$4=0," ",VLOOKUP(B70,[1]Финишки!$M$4:$N$196,2,FALSE))</f>
        <v>6.2905092592592596E-2</v>
      </c>
      <c r="AB70" s="115">
        <f t="shared" si="9"/>
        <v>6.2905092592592596E-2</v>
      </c>
      <c r="AC70" s="48"/>
      <c r="AD70" s="34">
        <f>AB70-AB64</f>
        <v>1.8449074074074076E-2</v>
      </c>
      <c r="AE70" s="58" t="s">
        <v>134</v>
      </c>
    </row>
    <row r="71" spans="1:31" ht="15.75" thickBot="1" x14ac:dyDescent="0.3">
      <c r="A71" s="59"/>
      <c r="B71" s="60"/>
      <c r="C71" s="61"/>
      <c r="D71" s="62"/>
      <c r="E71" s="62"/>
      <c r="F71" s="63"/>
      <c r="G71" s="64"/>
      <c r="H71" s="65"/>
      <c r="I71" s="66"/>
      <c r="J71" s="67"/>
      <c r="K71" s="66"/>
      <c r="L71" s="68"/>
      <c r="M71" s="69"/>
      <c r="N71" s="67"/>
      <c r="O71" s="66"/>
      <c r="P71" s="66"/>
      <c r="Q71" s="70"/>
      <c r="R71" s="67"/>
      <c r="S71" s="66"/>
      <c r="T71" s="66"/>
      <c r="U71" s="66"/>
      <c r="V71" s="67"/>
      <c r="W71" s="71"/>
      <c r="X71" s="71"/>
      <c r="Y71" s="66"/>
      <c r="Z71" s="67"/>
      <c r="AA71" s="72"/>
      <c r="AB71" s="72"/>
      <c r="AC71" s="72"/>
      <c r="AD71" s="73"/>
      <c r="AE71" s="128"/>
    </row>
    <row r="72" spans="1:31" x14ac:dyDescent="0.25">
      <c r="A72" s="75"/>
      <c r="B72" s="76"/>
      <c r="C72" s="77"/>
      <c r="D72" s="75"/>
      <c r="E72" s="75"/>
      <c r="F72" s="78"/>
      <c r="G72" s="75"/>
      <c r="H72" s="79"/>
      <c r="I72" s="79"/>
      <c r="J72" s="79"/>
      <c r="K72" s="79"/>
      <c r="L72" s="79"/>
      <c r="M72" s="79"/>
      <c r="N72" s="79"/>
      <c r="O72" s="79"/>
      <c r="P72" s="79"/>
      <c r="Q72" s="80"/>
      <c r="R72" s="80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81"/>
      <c r="AE72" s="81"/>
    </row>
    <row r="73" spans="1:31" x14ac:dyDescent="0.25">
      <c r="A73" s="75"/>
      <c r="B73" s="76"/>
      <c r="C73" s="77"/>
      <c r="D73" s="75"/>
      <c r="E73" s="75"/>
      <c r="F73" s="78"/>
      <c r="G73" s="75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80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81"/>
      <c r="AE73" s="81"/>
    </row>
    <row r="74" spans="1:31" x14ac:dyDescent="0.25">
      <c r="A74" s="75"/>
      <c r="B74" s="76"/>
      <c r="C74" s="134"/>
      <c r="D74" s="75"/>
      <c r="E74" s="75"/>
      <c r="F74" s="78"/>
      <c r="G74" s="134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80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81"/>
      <c r="AE74" s="81"/>
    </row>
    <row r="75" spans="1:31" x14ac:dyDescent="0.25">
      <c r="A75" s="75"/>
      <c r="B75" s="76"/>
      <c r="C75" s="75"/>
      <c r="D75" s="75"/>
      <c r="E75" s="75"/>
      <c r="F75" s="78"/>
      <c r="G75" s="82"/>
      <c r="H75" s="79"/>
      <c r="I75" s="79"/>
      <c r="J75" s="79"/>
      <c r="K75" s="79"/>
      <c r="L75" s="79"/>
      <c r="M75" s="79"/>
      <c r="N75" s="79"/>
      <c r="O75" s="79"/>
      <c r="P75" s="79"/>
      <c r="Q75" s="80"/>
      <c r="R75" s="80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81"/>
      <c r="AE75" s="81"/>
    </row>
    <row r="76" spans="1:31" x14ac:dyDescent="0.25">
      <c r="A76" s="75"/>
      <c r="B76" s="76"/>
      <c r="C76" s="134" t="s">
        <v>35</v>
      </c>
      <c r="D76" s="75"/>
      <c r="E76" s="75"/>
      <c r="F76" s="78"/>
      <c r="G76" s="134" t="s">
        <v>36</v>
      </c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0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81"/>
      <c r="AE76" s="81"/>
    </row>
    <row r="77" spans="1:31" x14ac:dyDescent="0.25">
      <c r="A77" s="75"/>
      <c r="B77" s="76"/>
      <c r="C77" s="75"/>
      <c r="D77" s="75"/>
      <c r="E77" s="75"/>
      <c r="F77" s="78"/>
      <c r="G77" s="82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0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81"/>
      <c r="AE77" s="81"/>
    </row>
    <row r="78" spans="1:31" x14ac:dyDescent="0.25">
      <c r="A78" s="75"/>
      <c r="B78" s="76"/>
      <c r="C78" s="134"/>
      <c r="D78" s="75"/>
      <c r="E78" s="75"/>
      <c r="F78" s="78"/>
      <c r="G78" s="134"/>
      <c r="H78" s="79"/>
      <c r="I78" s="79"/>
      <c r="J78" s="79"/>
      <c r="K78" s="79"/>
      <c r="L78" s="79"/>
      <c r="M78" s="79"/>
      <c r="N78" s="79"/>
      <c r="O78" s="79"/>
      <c r="P78" s="79"/>
      <c r="Q78" s="80"/>
      <c r="R78" s="80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81"/>
      <c r="AE78" s="81"/>
    </row>
    <row r="79" spans="1:31" x14ac:dyDescent="0.25">
      <c r="A79" s="75"/>
      <c r="B79" s="76"/>
      <c r="C79" s="75"/>
      <c r="D79" s="75"/>
      <c r="E79" s="75"/>
      <c r="F79" s="78"/>
      <c r="G79" s="82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0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81"/>
      <c r="AE79" s="81"/>
    </row>
    <row r="80" spans="1:31" x14ac:dyDescent="0.25">
      <c r="A80" s="75"/>
      <c r="B80" s="76"/>
      <c r="C80" s="134" t="s">
        <v>37</v>
      </c>
      <c r="D80" s="75"/>
      <c r="E80" s="75"/>
      <c r="F80" s="78"/>
      <c r="G80" s="82" t="s">
        <v>38</v>
      </c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0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81"/>
      <c r="AE80" s="81"/>
    </row>
    <row r="81" spans="1:31" x14ac:dyDescent="0.25">
      <c r="A81" s="75"/>
      <c r="B81" s="76"/>
      <c r="C81" s="75"/>
      <c r="D81" s="75"/>
      <c r="E81" s="75"/>
      <c r="F81" s="78"/>
      <c r="G81" s="82"/>
      <c r="H81" s="79"/>
      <c r="I81" s="79"/>
      <c r="J81" s="79"/>
      <c r="K81" s="79"/>
      <c r="L81" s="79"/>
      <c r="M81" s="79"/>
      <c r="N81" s="79"/>
      <c r="O81" s="79"/>
      <c r="P81" s="79"/>
      <c r="Q81" s="80"/>
      <c r="R81" s="80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81"/>
      <c r="AE81" s="81"/>
    </row>
    <row r="82" spans="1:31" x14ac:dyDescent="0.25">
      <c r="A82" s="75"/>
      <c r="B82" s="76"/>
      <c r="C82" s="83"/>
      <c r="D82" s="75"/>
      <c r="E82" s="75"/>
      <c r="F82" s="78"/>
      <c r="G82" s="84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0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81"/>
      <c r="AE82" s="81"/>
    </row>
    <row r="83" spans="1:31" x14ac:dyDescent="0.25">
      <c r="A83" s="75"/>
      <c r="B83" s="76"/>
      <c r="C83" s="134"/>
      <c r="D83" s="75"/>
      <c r="E83" s="75"/>
      <c r="F83" s="78"/>
      <c r="G83" s="82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0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81"/>
      <c r="AE83" s="81"/>
    </row>
    <row r="84" spans="1:31" x14ac:dyDescent="0.25">
      <c r="A84" s="75"/>
      <c r="B84" s="76"/>
      <c r="C84" s="75"/>
      <c r="D84" s="75"/>
      <c r="E84" s="75"/>
      <c r="F84" s="78"/>
      <c r="G84" s="82"/>
      <c r="H84" s="79"/>
      <c r="I84" s="79"/>
      <c r="J84" s="79"/>
      <c r="K84" s="79"/>
      <c r="L84" s="79"/>
      <c r="M84" s="79"/>
      <c r="N84" s="79"/>
      <c r="O84" s="79"/>
      <c r="P84" s="79"/>
      <c r="Q84" s="80"/>
      <c r="R84" s="80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81"/>
      <c r="AE84" s="81"/>
    </row>
    <row r="85" spans="1:31" x14ac:dyDescent="0.25">
      <c r="A85" s="75"/>
      <c r="B85" s="76"/>
      <c r="C85" s="83"/>
      <c r="D85" s="75"/>
      <c r="E85" s="75"/>
      <c r="F85" s="78"/>
      <c r="G85" s="84"/>
      <c r="H85" s="85"/>
      <c r="I85" s="85"/>
      <c r="J85" s="85"/>
      <c r="K85" s="85"/>
      <c r="L85" s="85"/>
      <c r="M85" s="85"/>
      <c r="N85" s="85"/>
      <c r="O85" s="85"/>
      <c r="P85" s="85"/>
      <c r="Q85" s="86"/>
      <c r="R85" s="86"/>
      <c r="S85" s="85"/>
      <c r="T85" s="85"/>
      <c r="U85" s="85"/>
      <c r="V85" s="79"/>
      <c r="W85" s="79"/>
      <c r="X85" s="79"/>
      <c r="Y85" s="79"/>
      <c r="Z85" s="79"/>
      <c r="AA85" s="79"/>
      <c r="AB85" s="79"/>
      <c r="AC85" s="79"/>
      <c r="AD85" s="81"/>
      <c r="AE85" s="81"/>
    </row>
  </sheetData>
  <mergeCells count="16">
    <mergeCell ref="U55:AE55"/>
    <mergeCell ref="A56:C56"/>
    <mergeCell ref="A59:AE59"/>
    <mergeCell ref="A61:AE61"/>
    <mergeCell ref="A11:AE11"/>
    <mergeCell ref="A13:AE13"/>
    <mergeCell ref="A49:AE49"/>
    <mergeCell ref="A50:AE50"/>
    <mergeCell ref="A52:AE52"/>
    <mergeCell ref="U54:AE54"/>
    <mergeCell ref="A1:AE1"/>
    <mergeCell ref="A2:AE2"/>
    <mergeCell ref="A4:AE4"/>
    <mergeCell ref="U6:AE6"/>
    <mergeCell ref="U7:AE7"/>
    <mergeCell ref="A8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workbookViewId="0">
      <selection activeCell="A61" sqref="A61:XFD85"/>
    </sheetView>
  </sheetViews>
  <sheetFormatPr defaultRowHeight="15" x14ac:dyDescent="0.25"/>
  <cols>
    <col min="1" max="1" width="6.140625" customWidth="1"/>
    <col min="2" max="2" width="7" style="1" customWidth="1"/>
    <col min="3" max="3" width="27.42578125" customWidth="1"/>
    <col min="4" max="4" width="7" customWidth="1"/>
    <col min="5" max="5" width="8.28515625" customWidth="1"/>
    <col min="6" max="6" width="0.140625" style="2" hidden="1" customWidth="1"/>
    <col min="7" max="7" width="24.42578125" customWidth="1"/>
    <col min="8" max="8" width="0.140625" hidden="1" customWidth="1"/>
    <col min="9" max="9" width="10.140625" customWidth="1"/>
    <col min="10" max="10" width="5.42578125" customWidth="1"/>
    <col min="11" max="11" width="9.140625" hidden="1" customWidth="1"/>
    <col min="12" max="12" width="7.7109375" hidden="1" customWidth="1"/>
    <col min="13" max="13" width="7.28515625" customWidth="1"/>
    <col min="14" max="14" width="3.85546875" customWidth="1"/>
    <col min="15" max="15" width="8.42578125" hidden="1" customWidth="1"/>
    <col min="16" max="16" width="8.7109375" hidden="1" customWidth="1"/>
    <col min="17" max="17" width="9.7109375" customWidth="1"/>
    <col min="18" max="18" width="3.140625" customWidth="1"/>
    <col min="19" max="19" width="0.28515625" hidden="1" customWidth="1"/>
    <col min="20" max="20" width="8.140625" hidden="1" customWidth="1"/>
    <col min="21" max="21" width="8" customWidth="1"/>
    <col min="22" max="22" width="4.140625" customWidth="1"/>
    <col min="23" max="23" width="0.140625" hidden="1" customWidth="1"/>
    <col min="24" max="24" width="8" hidden="1" customWidth="1"/>
    <col min="25" max="25" width="10.140625" customWidth="1"/>
    <col min="26" max="26" width="3.42578125" customWidth="1"/>
    <col min="27" max="27" width="8" hidden="1" customWidth="1"/>
    <col min="28" max="28" width="11.140625" customWidth="1"/>
    <col min="29" max="29" width="0.140625" hidden="1" customWidth="1"/>
    <col min="30" max="30" width="10.28515625" customWidth="1"/>
    <col min="31" max="31" width="9.7109375" customWidth="1"/>
  </cols>
  <sheetData>
    <row r="1" spans="1:31" x14ac:dyDescent="0.2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x14ac:dyDescent="0.25">
      <c r="A2" s="139" t="s">
        <v>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4" spans="1:31" ht="18" x14ac:dyDescent="0.25">
      <c r="A4" s="140" t="s">
        <v>148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8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x14ac:dyDescent="0.25">
      <c r="A6" s="3" t="s">
        <v>2</v>
      </c>
      <c r="B6" s="3"/>
      <c r="C6" s="3"/>
      <c r="D6" s="4"/>
      <c r="E6" s="4"/>
      <c r="F6" s="5"/>
      <c r="G6" s="4"/>
      <c r="H6" s="4"/>
      <c r="I6" s="4"/>
      <c r="J6" s="4"/>
      <c r="K6" s="4"/>
      <c r="L6" s="4"/>
      <c r="M6" s="136"/>
      <c r="N6" s="136"/>
      <c r="O6" s="136"/>
      <c r="P6" s="136"/>
      <c r="Q6" s="136"/>
      <c r="R6" s="136"/>
      <c r="S6" s="136"/>
      <c r="T6" s="136"/>
      <c r="U6" s="137" t="s">
        <v>104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31" x14ac:dyDescent="0.25">
      <c r="A7" s="134"/>
      <c r="B7" s="134"/>
      <c r="C7" s="134"/>
      <c r="D7" s="3"/>
      <c r="E7" s="3"/>
      <c r="F7" s="5"/>
      <c r="G7" s="3"/>
      <c r="H7" s="3"/>
      <c r="I7" s="3"/>
      <c r="J7" s="4"/>
      <c r="K7" s="4"/>
      <c r="L7" s="4"/>
      <c r="M7" s="136"/>
      <c r="N7" s="136"/>
      <c r="O7" s="136"/>
      <c r="P7" s="136"/>
      <c r="Q7" s="136"/>
      <c r="R7" s="136"/>
      <c r="S7" s="136"/>
      <c r="T7" s="136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</row>
    <row r="8" spans="1:31" x14ac:dyDescent="0.25">
      <c r="A8" s="137"/>
      <c r="B8" s="137"/>
      <c r="C8" s="137"/>
      <c r="D8" s="3"/>
      <c r="E8" s="3"/>
      <c r="F8" s="136"/>
      <c r="G8" s="136"/>
      <c r="H8" s="136"/>
      <c r="I8" s="3"/>
      <c r="J8" s="3"/>
      <c r="K8" s="3"/>
      <c r="L8" s="3"/>
      <c r="M8" s="3"/>
      <c r="N8" s="6"/>
      <c r="O8" s="6"/>
      <c r="P8" s="6"/>
      <c r="Q8" s="6"/>
      <c r="R8" s="6"/>
      <c r="S8" s="7"/>
      <c r="T8" s="7"/>
      <c r="U8" s="134" t="s">
        <v>3</v>
      </c>
      <c r="V8" s="134"/>
      <c r="W8" s="134"/>
      <c r="X8" s="134"/>
      <c r="Y8" s="134"/>
      <c r="Z8" s="134"/>
      <c r="AA8" s="136"/>
      <c r="AB8" s="136"/>
      <c r="AC8" s="136"/>
      <c r="AD8" s="8" t="s">
        <v>105</v>
      </c>
      <c r="AE8" s="134"/>
    </row>
    <row r="9" spans="1:31" x14ac:dyDescent="0.25">
      <c r="A9" s="134"/>
      <c r="B9" s="13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/>
      <c r="O9" s="7"/>
      <c r="P9" s="7"/>
      <c r="Q9" s="7"/>
      <c r="R9" s="7"/>
      <c r="S9" s="7"/>
      <c r="T9" s="7"/>
      <c r="U9" s="134" t="s">
        <v>4</v>
      </c>
      <c r="V9" s="134"/>
      <c r="W9" s="134"/>
      <c r="X9" s="134"/>
      <c r="Y9" s="134"/>
      <c r="Z9" s="134"/>
      <c r="AA9" s="136"/>
      <c r="AB9" s="136"/>
      <c r="AC9" s="136"/>
      <c r="AD9" s="8" t="s">
        <v>106</v>
      </c>
      <c r="AE9" s="134"/>
    </row>
    <row r="10" spans="1:31" x14ac:dyDescent="0.25">
      <c r="A10" s="134"/>
      <c r="B10" s="13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9"/>
      <c r="O10" s="9"/>
      <c r="P10" s="9"/>
      <c r="Q10" s="9"/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8" x14ac:dyDescent="0.25">
      <c r="A11" s="140" t="s">
        <v>60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1:31" x14ac:dyDescent="0.25">
      <c r="A12" s="134"/>
      <c r="B12" s="134"/>
      <c r="C12" s="3"/>
      <c r="D12" s="3"/>
      <c r="E12" s="3"/>
      <c r="F12" s="3"/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</row>
    <row r="13" spans="1:31" x14ac:dyDescent="0.25">
      <c r="A13" s="137" t="s">
        <v>72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 ht="15.75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24" customHeight="1" thickBot="1" x14ac:dyDescent="0.3">
      <c r="A15" s="12" t="s">
        <v>6</v>
      </c>
      <c r="B15" s="13" t="s">
        <v>7</v>
      </c>
      <c r="C15" s="14" t="s">
        <v>8</v>
      </c>
      <c r="D15" s="14" t="s">
        <v>9</v>
      </c>
      <c r="E15" s="14" t="s">
        <v>10</v>
      </c>
      <c r="F15" s="15" t="s">
        <v>11</v>
      </c>
      <c r="G15" s="15" t="s">
        <v>12</v>
      </c>
      <c r="H15" s="16" t="s">
        <v>13</v>
      </c>
      <c r="I15" s="15" t="s">
        <v>14</v>
      </c>
      <c r="J15" s="14" t="s">
        <v>15</v>
      </c>
      <c r="K15" s="14" t="s">
        <v>16</v>
      </c>
      <c r="L15" s="17" t="s">
        <v>17</v>
      </c>
      <c r="M15" s="14" t="s">
        <v>17</v>
      </c>
      <c r="N15" s="14" t="s">
        <v>15</v>
      </c>
      <c r="O15" s="14"/>
      <c r="P15" s="14"/>
      <c r="Q15" s="15" t="s">
        <v>18</v>
      </c>
      <c r="R15" s="14" t="s">
        <v>15</v>
      </c>
      <c r="S15" s="14" t="s">
        <v>19</v>
      </c>
      <c r="T15" s="14"/>
      <c r="U15" s="14" t="s">
        <v>20</v>
      </c>
      <c r="V15" s="14" t="s">
        <v>15</v>
      </c>
      <c r="W15" s="15"/>
      <c r="X15" s="15"/>
      <c r="Y15" s="15" t="s">
        <v>70</v>
      </c>
      <c r="Z15" s="15" t="s">
        <v>15</v>
      </c>
      <c r="AA15" s="16" t="s">
        <v>21</v>
      </c>
      <c r="AB15" s="15" t="s">
        <v>21</v>
      </c>
      <c r="AC15" s="15" t="s">
        <v>22</v>
      </c>
      <c r="AD15" s="15" t="s">
        <v>23</v>
      </c>
      <c r="AE15" s="18" t="s">
        <v>24</v>
      </c>
    </row>
    <row r="16" spans="1:31" ht="24" customHeight="1" x14ac:dyDescent="0.25">
      <c r="A16" s="141" t="s">
        <v>91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3"/>
    </row>
    <row r="17" spans="1:31" ht="15" customHeight="1" x14ac:dyDescent="0.25">
      <c r="A17" s="132">
        <v>1</v>
      </c>
      <c r="B17" s="50">
        <v>34</v>
      </c>
      <c r="C17" s="56" t="s">
        <v>123</v>
      </c>
      <c r="D17" s="57" t="s">
        <v>124</v>
      </c>
      <c r="E17" s="58" t="s">
        <v>44</v>
      </c>
      <c r="F17" s="53">
        <v>0</v>
      </c>
      <c r="G17" s="54" t="s">
        <v>28</v>
      </c>
      <c r="H17" s="41">
        <f>IF([1]Финишки!$B$4=0," ",VLOOKUP(B17,[1]Финишки!$A$4:$B$199,2,FALSE))</f>
        <v>9.6990740740740735E-3</v>
      </c>
      <c r="I17" s="42">
        <f>H17-F17</f>
        <v>9.6990740740740735E-3</v>
      </c>
      <c r="J17" s="43">
        <v>1</v>
      </c>
      <c r="K17" s="42">
        <f>IF([1]Финишки!$E$4=0," ",VLOOKUP(B17,[1]Финишки!$D$4:$E$196,2,FALSE))</f>
        <v>1.0590277777777777E-2</v>
      </c>
      <c r="L17" s="44">
        <f>K17-F17</f>
        <v>1.0590277777777777E-2</v>
      </c>
      <c r="M17" s="42">
        <f>IF(L17=" "," ",L17-I17)</f>
        <v>8.9120370370370308E-4</v>
      </c>
      <c r="N17" s="43">
        <v>1</v>
      </c>
      <c r="O17" s="42">
        <f>IF([1]Финишки!$H$4=0," ",VLOOKUP(B17,[1]Финишки!$G$4:$H$196,2,FALSE))</f>
        <v>2.525462962962963E-2</v>
      </c>
      <c r="P17" s="42">
        <f>O17-F17</f>
        <v>2.525462962962963E-2</v>
      </c>
      <c r="Q17" s="46">
        <f>IF(P17=" "," ",P17-L17)</f>
        <v>1.4664351851851854E-2</v>
      </c>
      <c r="R17" s="43">
        <v>1</v>
      </c>
      <c r="S17" s="42">
        <f>IF([1]Финишки!$K$4=0," ",VLOOKUP(B17,[1]Финишки!$J$4:$K$196,2,FALSE))</f>
        <v>2.6400462962962962E-2</v>
      </c>
      <c r="T17" s="42">
        <f>S17-F17</f>
        <v>2.6400462962962962E-2</v>
      </c>
      <c r="U17" s="42">
        <f>IF(T17=" "," ",T17-P17)</f>
        <v>1.145833333333332E-3</v>
      </c>
      <c r="V17" s="43">
        <v>1</v>
      </c>
      <c r="W17" s="47">
        <f>IF([1]Финишки!$M$4=0," ",VLOOKUP(B17,[1]Финишки!$M$4:$N$196,2,FALSE))</f>
        <v>3.8854166666666669E-2</v>
      </c>
      <c r="X17" s="47">
        <f>W17-F17</f>
        <v>3.8854166666666669E-2</v>
      </c>
      <c r="Y17" s="42">
        <f>IF(X17=" "," ",X17-T17)</f>
        <v>1.2453703703703706E-2</v>
      </c>
      <c r="Z17" s="43">
        <v>1</v>
      </c>
      <c r="AA17" s="48">
        <f>IF([1]Финишки!$M$4=0," ",VLOOKUP(B17,[1]Финишки!$M$4:$N$196,2,FALSE))</f>
        <v>3.8854166666666669E-2</v>
      </c>
      <c r="AB17" s="99">
        <f>AA17-F17</f>
        <v>3.8854166666666669E-2</v>
      </c>
      <c r="AC17" s="49">
        <f>SUM(I17+AB17)</f>
        <v>4.8553240740740744E-2</v>
      </c>
      <c r="AD17" s="34">
        <v>0</v>
      </c>
      <c r="AE17" s="109" t="s">
        <v>49</v>
      </c>
    </row>
    <row r="18" spans="1:31" x14ac:dyDescent="0.25">
      <c r="A18" s="132"/>
      <c r="B18" s="50"/>
      <c r="C18" s="56"/>
      <c r="D18" s="57"/>
      <c r="E18" s="58"/>
      <c r="F18" s="53"/>
      <c r="G18" s="54"/>
      <c r="H18" s="125"/>
      <c r="I18" s="118"/>
      <c r="J18" s="119"/>
      <c r="K18" s="118"/>
      <c r="L18" s="120"/>
      <c r="M18" s="121"/>
      <c r="N18" s="119"/>
      <c r="O18" s="118"/>
      <c r="P18" s="118"/>
      <c r="Q18" s="53"/>
      <c r="R18" s="119"/>
      <c r="S18" s="118"/>
      <c r="T18" s="118"/>
      <c r="U18" s="118"/>
      <c r="V18" s="119"/>
      <c r="W18" s="122"/>
      <c r="X18" s="122"/>
      <c r="Y18" s="118"/>
      <c r="Z18" s="119"/>
      <c r="AA18" s="49"/>
      <c r="AB18" s="126"/>
      <c r="AC18" s="49"/>
      <c r="AD18" s="34"/>
      <c r="AE18" s="133"/>
    </row>
    <row r="19" spans="1:31" ht="15" customHeight="1" x14ac:dyDescent="0.25">
      <c r="A19" s="141" t="s">
        <v>93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3"/>
    </row>
    <row r="20" spans="1:31" ht="15" customHeight="1" x14ac:dyDescent="0.25">
      <c r="A20" s="112">
        <v>1</v>
      </c>
      <c r="B20" s="37">
        <v>33</v>
      </c>
      <c r="C20" s="38" t="s">
        <v>125</v>
      </c>
      <c r="D20" s="39" t="s">
        <v>126</v>
      </c>
      <c r="E20" s="39"/>
      <c r="F20" s="46">
        <v>0</v>
      </c>
      <c r="G20" s="131" t="s">
        <v>61</v>
      </c>
      <c r="H20" s="41">
        <f>IF([1]Финишки!$B$4=0," ",VLOOKUP(B20,[1]Финишки!$A$4:$B$199,2,FALSE))</f>
        <v>8.7152777777777784E-3</v>
      </c>
      <c r="I20" s="42">
        <f>H20-F20</f>
        <v>8.7152777777777784E-3</v>
      </c>
      <c r="J20" s="43">
        <v>1</v>
      </c>
      <c r="K20" s="42">
        <f>IF([1]Финишки!$E$4=0," ",VLOOKUP(B20,[1]Финишки!$D$4:$E$196,2,FALSE))</f>
        <v>9.6412037037037039E-3</v>
      </c>
      <c r="L20" s="44">
        <f>K20-F20</f>
        <v>9.6412037037037039E-3</v>
      </c>
      <c r="M20" s="42">
        <f>IF(L20=" "," ",L20-I20)</f>
        <v>9.2592592592592553E-4</v>
      </c>
      <c r="N20" s="43">
        <v>2</v>
      </c>
      <c r="O20" s="42">
        <f>IF([1]Финишки!$H$4=0," ",VLOOKUP(B20,[1]Финишки!$G$4:$H$196,2,FALSE))</f>
        <v>2.1562499999999998E-2</v>
      </c>
      <c r="P20" s="42">
        <f>O20-F20</f>
        <v>2.1562499999999998E-2</v>
      </c>
      <c r="Q20" s="46">
        <f>IF(P20=" "," ",P20-L20)</f>
        <v>1.1921296296296294E-2</v>
      </c>
      <c r="R20" s="43">
        <v>1</v>
      </c>
      <c r="S20" s="42">
        <f>IF([1]Финишки!$K$4=0," ",VLOOKUP(B20,[1]Финишки!$J$4:$K$196,2,FALSE))</f>
        <v>2.2858796296296294E-2</v>
      </c>
      <c r="T20" s="42">
        <f>S20-F20</f>
        <v>2.2858796296296294E-2</v>
      </c>
      <c r="U20" s="42">
        <f>IF(T20=" "," ",T20-P20)</f>
        <v>1.2962962962962954E-3</v>
      </c>
      <c r="V20" s="43">
        <v>1</v>
      </c>
      <c r="W20" s="47">
        <f>IF([1]Финишки!$M$4=0," ",VLOOKUP(B20,[1]Финишки!$M$4:$N$196,2,FALSE))</f>
        <v>3.3796296296296297E-2</v>
      </c>
      <c r="X20" s="47">
        <f>W20-F20</f>
        <v>3.3796296296296297E-2</v>
      </c>
      <c r="Y20" s="42">
        <f>IF(X20=" "," ",X20-T20)</f>
        <v>1.0937500000000003E-2</v>
      </c>
      <c r="Z20" s="43">
        <v>1</v>
      </c>
      <c r="AA20" s="48">
        <f>IF([1]Финишки!$M$4=0," ",VLOOKUP(B20,[1]Финишки!$M$4:$N$196,2,FALSE))</f>
        <v>3.3796296296296297E-2</v>
      </c>
      <c r="AB20" s="117">
        <f>AA20-F20</f>
        <v>3.3796296296296297E-2</v>
      </c>
      <c r="AC20" s="49">
        <f>SUM(I20+AB20)</f>
        <v>4.2511574074074077E-2</v>
      </c>
      <c r="AD20" s="34">
        <v>0</v>
      </c>
      <c r="AE20" s="35" t="s">
        <v>29</v>
      </c>
    </row>
    <row r="21" spans="1:31" x14ac:dyDescent="0.25">
      <c r="A21" s="116">
        <v>2</v>
      </c>
      <c r="B21" s="50">
        <v>32</v>
      </c>
      <c r="C21" s="56" t="s">
        <v>94</v>
      </c>
      <c r="D21" s="57" t="s">
        <v>84</v>
      </c>
      <c r="E21" s="58"/>
      <c r="F21" s="53">
        <v>0</v>
      </c>
      <c r="G21" s="24" t="s">
        <v>28</v>
      </c>
      <c r="H21" s="41">
        <f>IF([1]Финишки!$B$4=0," ",VLOOKUP(B21,[1]Финишки!$A$4:$B$199,2,FALSE))</f>
        <v>1.1168981481481481E-2</v>
      </c>
      <c r="I21" s="42">
        <f>H21-F21</f>
        <v>1.1168981481481481E-2</v>
      </c>
      <c r="J21" s="43">
        <v>2</v>
      </c>
      <c r="K21" s="42">
        <f>IF([1]Финишки!$E$4=0," ",VLOOKUP(B21,[1]Финишки!$D$4:$E$196,2,FALSE))</f>
        <v>1.2037037037037035E-2</v>
      </c>
      <c r="L21" s="44">
        <f>K21-F21</f>
        <v>1.2037037037037035E-2</v>
      </c>
      <c r="M21" s="42">
        <f>IF(L21=" "," ",L21-I21)</f>
        <v>8.6805555555555421E-4</v>
      </c>
      <c r="N21" s="43">
        <v>1</v>
      </c>
      <c r="O21" s="42">
        <f>IF([1]Финишки!$H$4=0," ",VLOOKUP(B21,[1]Финишки!$G$4:$H$196,2,FALSE))</f>
        <v>2.9236111111111112E-2</v>
      </c>
      <c r="P21" s="42">
        <f>O21-F21</f>
        <v>2.9236111111111112E-2</v>
      </c>
      <c r="Q21" s="46">
        <f>IF(P21=" "," ",P21-L21)</f>
        <v>1.7199074074074075E-2</v>
      </c>
      <c r="R21" s="43">
        <v>1</v>
      </c>
      <c r="S21" s="42">
        <f>IF([1]Финишки!$K$4=0," ",VLOOKUP(B21,[1]Финишки!$J$4:$K$196,2,FALSE))</f>
        <v>3.0335648148148143E-2</v>
      </c>
      <c r="T21" s="42">
        <f>S21-F21</f>
        <v>3.0335648148148143E-2</v>
      </c>
      <c r="U21" s="42">
        <f>IF(T21=" "," ",T21-P21)</f>
        <v>1.0995370370370308E-3</v>
      </c>
      <c r="V21" s="43">
        <v>1</v>
      </c>
      <c r="W21" s="47">
        <f>IF([1]Финишки!$M$4=0," ",VLOOKUP(B21,[1]Финишки!$M$4:$N$196,2,FALSE))</f>
        <v>4.3159722222222224E-2</v>
      </c>
      <c r="X21" s="47">
        <f>W21-F21</f>
        <v>4.3159722222222224E-2</v>
      </c>
      <c r="Y21" s="42">
        <f>IF(X21=" "," ",X21-T21)</f>
        <v>1.2824074074074081E-2</v>
      </c>
      <c r="Z21" s="43">
        <v>2</v>
      </c>
      <c r="AA21" s="48">
        <f>IF([1]Финишки!$M$4=0," ",VLOOKUP(B21,[1]Финишки!$M$4:$N$196,2,FALSE))</f>
        <v>4.3159722222222224E-2</v>
      </c>
      <c r="AB21" s="117">
        <f>AA21-F21</f>
        <v>4.3159722222222224E-2</v>
      </c>
      <c r="AC21" s="49">
        <f>SUM(I21+AB21)</f>
        <v>5.4328703703703705E-2</v>
      </c>
      <c r="AD21" s="34">
        <v>0</v>
      </c>
      <c r="AE21" s="35" t="s">
        <v>98</v>
      </c>
    </row>
    <row r="22" spans="1:31" ht="15" customHeight="1" x14ac:dyDescent="0.25">
      <c r="A22" s="50"/>
      <c r="B22" s="50"/>
      <c r="C22" s="51"/>
      <c r="D22" s="52"/>
      <c r="E22" s="52"/>
      <c r="F22" s="53"/>
      <c r="G22" s="54"/>
      <c r="H22" s="125"/>
      <c r="I22" s="118"/>
      <c r="J22" s="119"/>
      <c r="K22" s="118"/>
      <c r="L22" s="120"/>
      <c r="M22" s="121"/>
      <c r="N22" s="119"/>
      <c r="O22" s="118"/>
      <c r="P22" s="118"/>
      <c r="Q22" s="53"/>
      <c r="R22" s="119"/>
      <c r="S22" s="118"/>
      <c r="T22" s="118"/>
      <c r="U22" s="118"/>
      <c r="V22" s="119"/>
      <c r="W22" s="122"/>
      <c r="X22" s="122"/>
      <c r="Y22" s="118"/>
      <c r="Z22" s="119"/>
      <c r="AA22" s="49"/>
      <c r="AB22" s="126"/>
      <c r="AC22" s="49"/>
      <c r="AD22" s="34"/>
      <c r="AE22" s="133"/>
    </row>
    <row r="23" spans="1:31" ht="15" customHeight="1" x14ac:dyDescent="0.25">
      <c r="A23" s="141" t="s">
        <v>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3"/>
    </row>
    <row r="24" spans="1:31" x14ac:dyDescent="0.25">
      <c r="A24" s="112">
        <v>1</v>
      </c>
      <c r="B24" s="37">
        <v>31</v>
      </c>
      <c r="C24" s="38" t="s">
        <v>96</v>
      </c>
      <c r="D24" s="39" t="s">
        <v>97</v>
      </c>
      <c r="E24" s="39"/>
      <c r="F24" s="53">
        <v>0</v>
      </c>
      <c r="G24" s="113" t="s">
        <v>61</v>
      </c>
      <c r="H24" s="41">
        <f>IF([1]Финишки!$B$4=0," ",VLOOKUP(B24,[1]Финишки!$A$4:$B$199,2,FALSE))</f>
        <v>1.0358796296296295E-2</v>
      </c>
      <c r="I24" s="42">
        <f>H24-F24</f>
        <v>1.0358796296296295E-2</v>
      </c>
      <c r="J24" s="43">
        <v>2</v>
      </c>
      <c r="K24" s="42">
        <f>IF([1]Финишки!$E$4=0," ",VLOOKUP(B24,[1]Финишки!$D$4:$E$196,2,FALSE))</f>
        <v>1.1030092592592591E-2</v>
      </c>
      <c r="L24" s="44">
        <f>K24-F24</f>
        <v>1.1030092592592591E-2</v>
      </c>
      <c r="M24" s="42">
        <f>IF(L24=" "," ",L24-I24)</f>
        <v>6.7129629629629657E-4</v>
      </c>
      <c r="N24" s="43">
        <v>3</v>
      </c>
      <c r="O24" s="42">
        <f>IF([1]Финишки!$H$4=0," ",VLOOKUP(B24,[1]Финишки!$G$4:$H$196,2,FALSE))</f>
        <v>2.5613425925925925E-2</v>
      </c>
      <c r="P24" s="42">
        <f>O24-F24</f>
        <v>2.5613425925925925E-2</v>
      </c>
      <c r="Q24" s="46">
        <f>IF(P24=" "," ",P24-L24)</f>
        <v>1.4583333333333334E-2</v>
      </c>
      <c r="R24" s="43"/>
      <c r="S24" s="42">
        <f>IF([1]Финишки!$K$4=0," ",VLOOKUP(B24,[1]Финишки!$J$4:$K$196,2,FALSE))</f>
        <v>2.6724537037037036E-2</v>
      </c>
      <c r="T24" s="42">
        <f>S24-F24</f>
        <v>2.6724537037037036E-2</v>
      </c>
      <c r="U24" s="42">
        <f>IF(T24=" "," ",T24-P24)</f>
        <v>1.1111111111111113E-3</v>
      </c>
      <c r="V24" s="43">
        <v>1</v>
      </c>
      <c r="W24" s="47">
        <f>IF([1]Финишки!$M$4=0," ",VLOOKUP(B24,[1]Финишки!$M$4:$N$196,2,FALSE))</f>
        <v>3.7812500000000006E-2</v>
      </c>
      <c r="X24" s="47">
        <f>W24-F24</f>
        <v>3.7812500000000006E-2</v>
      </c>
      <c r="Y24" s="42">
        <f>IF(X24=" "," ",X24-T24)</f>
        <v>1.108796296296297E-2</v>
      </c>
      <c r="Z24" s="43">
        <v>1</v>
      </c>
      <c r="AA24" s="48">
        <f>IF([1]Финишки!$M$4=0," ",VLOOKUP(B24,[1]Финишки!$M$4:$N$196,2,FALSE))</f>
        <v>3.7812500000000006E-2</v>
      </c>
      <c r="AB24" s="48">
        <f>AA24-F24</f>
        <v>3.7812500000000006E-2</v>
      </c>
      <c r="AC24" s="49">
        <f>SUM(I24+AB24)</f>
        <v>4.8171296296296302E-2</v>
      </c>
      <c r="AD24" s="34">
        <v>0</v>
      </c>
      <c r="AE24" s="35" t="s">
        <v>59</v>
      </c>
    </row>
    <row r="25" spans="1:31" ht="15" customHeight="1" x14ac:dyDescent="0.25">
      <c r="A25" s="36">
        <v>2</v>
      </c>
      <c r="B25" s="50">
        <v>29</v>
      </c>
      <c r="C25" s="38" t="s">
        <v>62</v>
      </c>
      <c r="D25" s="52" t="s">
        <v>63</v>
      </c>
      <c r="E25" s="52" t="s">
        <v>44</v>
      </c>
      <c r="F25" s="53">
        <v>0</v>
      </c>
      <c r="G25" s="54" t="s">
        <v>28</v>
      </c>
      <c r="H25" s="41">
        <f>IF([1]Финишки!$B$4=0," ",VLOOKUP(B25,[1]Финишки!$A$4:$B$199,2,FALSE))</f>
        <v>9.6527777777777775E-3</v>
      </c>
      <c r="I25" s="42">
        <f>H25-F25</f>
        <v>9.6527777777777775E-3</v>
      </c>
      <c r="J25" s="43">
        <v>1</v>
      </c>
      <c r="K25" s="42">
        <f>IF([1]Финишки!$E$4=0," ",VLOOKUP(B25,[1]Финишки!$D$4:$E$196,2,FALSE))</f>
        <v>1.0231481481481482E-2</v>
      </c>
      <c r="L25" s="44">
        <f>K25-F25</f>
        <v>1.0231481481481482E-2</v>
      </c>
      <c r="M25" s="42">
        <f>IF(L25=" "," ",L25-I25)</f>
        <v>5.7870370370370454E-4</v>
      </c>
      <c r="N25" s="43">
        <v>1</v>
      </c>
      <c r="O25" s="42">
        <f>IF([1]Финишки!$H$4=0," ",VLOOKUP(B25,[1]Финишки!$G$4:$H$196,2,FALSE))</f>
        <v>2.4999999999999998E-2</v>
      </c>
      <c r="P25" s="42">
        <f>O25-F25</f>
        <v>2.4999999999999998E-2</v>
      </c>
      <c r="Q25" s="46">
        <f>IF(P25=" "," ",P25-L25)</f>
        <v>1.4768518518518516E-2</v>
      </c>
      <c r="R25" s="43"/>
      <c r="S25" s="42">
        <f>IF([1]Финишки!$K$4=0," ",VLOOKUP(B25,[1]Финишки!$J$4:$K$196,2,FALSE))</f>
        <v>2.6296296296296293E-2</v>
      </c>
      <c r="T25" s="42">
        <f>S25-F25</f>
        <v>2.6296296296296293E-2</v>
      </c>
      <c r="U25" s="42">
        <f>IF(T25=" "," ",T25-P25)</f>
        <v>1.2962962962962954E-3</v>
      </c>
      <c r="V25" s="43">
        <v>2</v>
      </c>
      <c r="W25" s="47">
        <f>IF([1]Финишки!$M$4=0," ",VLOOKUP(B25,[1]Финишки!$M$4:$N$196,2,FALSE))</f>
        <v>3.9305555555555559E-2</v>
      </c>
      <c r="X25" s="47">
        <f>W25-F25</f>
        <v>3.9305555555555559E-2</v>
      </c>
      <c r="Y25" s="42">
        <f>IF(X25=" "," ",X25-T25)</f>
        <v>1.3009259259259266E-2</v>
      </c>
      <c r="Z25" s="43">
        <v>2</v>
      </c>
      <c r="AA25" s="48">
        <f>IF([1]Финишки!$M$4=0," ",VLOOKUP(B25,[1]Финишки!$M$4:$N$196,2,FALSE))</f>
        <v>3.9305555555555559E-2</v>
      </c>
      <c r="AB25" s="117">
        <f>AA25-F25</f>
        <v>3.9305555555555559E-2</v>
      </c>
      <c r="AC25" s="48"/>
      <c r="AD25" s="114">
        <f>AB25-AB24</f>
        <v>1.493055555555553E-3</v>
      </c>
      <c r="AE25" s="109" t="s">
        <v>49</v>
      </c>
    </row>
    <row r="26" spans="1:31" ht="15" customHeight="1" x14ac:dyDescent="0.25">
      <c r="A26" s="36">
        <v>3</v>
      </c>
      <c r="B26" s="50">
        <v>30</v>
      </c>
      <c r="C26" s="56" t="s">
        <v>64</v>
      </c>
      <c r="D26" s="52" t="s">
        <v>65</v>
      </c>
      <c r="E26" s="52" t="s">
        <v>59</v>
      </c>
      <c r="F26" s="53">
        <v>0</v>
      </c>
      <c r="G26" s="54" t="s">
        <v>54</v>
      </c>
      <c r="H26" s="41">
        <f>IF([1]Финишки!$B$4=0," ",VLOOKUP(B26,[1]Финишки!$A$4:$B$199,2,FALSE))</f>
        <v>1.247685185185185E-2</v>
      </c>
      <c r="I26" s="42">
        <f>H26-F26</f>
        <v>1.247685185185185E-2</v>
      </c>
      <c r="J26" s="43">
        <v>3</v>
      </c>
      <c r="K26" s="42">
        <f>IF([1]Финишки!$E$4=0," ",VLOOKUP(B26,[1]Финишки!$D$4:$E$196,2,FALSE))</f>
        <v>1.3113425925925926E-2</v>
      </c>
      <c r="L26" s="44">
        <f>K26-F26</f>
        <v>1.3113425925925926E-2</v>
      </c>
      <c r="M26" s="42">
        <f>IF(L26=" "," ",L26-I26)</f>
        <v>6.3657407407407586E-4</v>
      </c>
      <c r="N26" s="43">
        <v>2</v>
      </c>
      <c r="O26" s="42">
        <f>IF([1]Финишки!$H$4=0," ",VLOOKUP(B26,[1]Финишки!$G$4:$H$196,2,FALSE))</f>
        <v>3.3703703703703701E-2</v>
      </c>
      <c r="P26" s="42">
        <f>O26-F26</f>
        <v>3.3703703703703701E-2</v>
      </c>
      <c r="Q26" s="46">
        <f>IF(P26=" "," ",P26-L26)</f>
        <v>2.0590277777777777E-2</v>
      </c>
      <c r="R26" s="43"/>
      <c r="S26" s="42">
        <f>IF([1]Финишки!$K$4=0," ",VLOOKUP(B26,[1]Финишки!$J$4:$K$196,2,FALSE))</f>
        <v>3.5347222222222217E-2</v>
      </c>
      <c r="T26" s="42">
        <f>S26-F26</f>
        <v>3.5347222222222217E-2</v>
      </c>
      <c r="U26" s="42">
        <f>IF(T26=" "," ",T26-P26)</f>
        <v>1.6435185185185164E-3</v>
      </c>
      <c r="V26" s="43">
        <v>3</v>
      </c>
      <c r="W26" s="47">
        <f>IF([1]Финишки!$M$4=0," ",VLOOKUP(B26,[1]Финишки!$M$4:$N$196,2,FALSE))</f>
        <v>4.9571759259259253E-2</v>
      </c>
      <c r="X26" s="47">
        <f>W26-F26</f>
        <v>4.9571759259259253E-2</v>
      </c>
      <c r="Y26" s="42">
        <f>IF(X26=" "," ",X26-T26)</f>
        <v>1.4224537037037036E-2</v>
      </c>
      <c r="Z26" s="43">
        <v>3</v>
      </c>
      <c r="AA26" s="48">
        <f>IF([1]Финишки!$M$4=0," ",VLOOKUP(B26,[1]Финишки!$M$4:$N$196,2,FALSE))</f>
        <v>4.9571759259259253E-2</v>
      </c>
      <c r="AB26" s="115">
        <f>AA26-F26</f>
        <v>4.9571759259259253E-2</v>
      </c>
      <c r="AC26" s="48"/>
      <c r="AD26" s="114">
        <f>AB26-AB24</f>
        <v>1.1759259259259247E-2</v>
      </c>
      <c r="AE26" s="109"/>
    </row>
    <row r="27" spans="1:31" ht="15.75" thickBot="1" x14ac:dyDescent="0.3">
      <c r="A27" s="59"/>
      <c r="B27" s="60"/>
      <c r="C27" s="61"/>
      <c r="D27" s="62"/>
      <c r="E27" s="62"/>
      <c r="F27" s="63"/>
      <c r="G27" s="64"/>
      <c r="H27" s="65"/>
      <c r="I27" s="66"/>
      <c r="J27" s="67"/>
      <c r="K27" s="66"/>
      <c r="L27" s="68"/>
      <c r="M27" s="69"/>
      <c r="N27" s="67"/>
      <c r="O27" s="66"/>
      <c r="P27" s="66"/>
      <c r="Q27" s="70"/>
      <c r="R27" s="67"/>
      <c r="S27" s="66"/>
      <c r="T27" s="66"/>
      <c r="U27" s="66"/>
      <c r="V27" s="67"/>
      <c r="W27" s="71"/>
      <c r="X27" s="71"/>
      <c r="Y27" s="66"/>
      <c r="Z27" s="67"/>
      <c r="AA27" s="72"/>
      <c r="AB27" s="72"/>
      <c r="AC27" s="72"/>
      <c r="AD27" s="73"/>
      <c r="AE27" s="74"/>
    </row>
    <row r="28" spans="1:31" ht="15" customHeight="1" x14ac:dyDescent="0.25">
      <c r="A28" s="75"/>
      <c r="B28" s="76"/>
      <c r="C28" s="77"/>
      <c r="D28" s="75"/>
      <c r="E28" s="75"/>
      <c r="F28" s="78"/>
      <c r="G28" s="75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0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1"/>
      <c r="AE28" s="81"/>
    </row>
    <row r="29" spans="1:31" ht="18" x14ac:dyDescent="0.25">
      <c r="A29" s="140" t="s">
        <v>99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ht="15" customHeight="1" x14ac:dyDescent="0.25">
      <c r="A30" s="134"/>
      <c r="B30" s="134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</row>
    <row r="31" spans="1:31" x14ac:dyDescent="0.25">
      <c r="A31" s="137" t="s">
        <v>72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</row>
    <row r="32" spans="1:31" ht="15.75" thickBo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27" customHeight="1" thickBot="1" x14ac:dyDescent="0.3">
      <c r="A33" s="12" t="s">
        <v>6</v>
      </c>
      <c r="B33" s="13" t="s">
        <v>7</v>
      </c>
      <c r="C33" s="14" t="s">
        <v>8</v>
      </c>
      <c r="D33" s="14" t="s">
        <v>9</v>
      </c>
      <c r="E33" s="14" t="s">
        <v>10</v>
      </c>
      <c r="F33" s="15" t="s">
        <v>11</v>
      </c>
      <c r="G33" s="15" t="s">
        <v>12</v>
      </c>
      <c r="H33" s="16" t="s">
        <v>13</v>
      </c>
      <c r="I33" s="15" t="s">
        <v>14</v>
      </c>
      <c r="J33" s="14" t="s">
        <v>15</v>
      </c>
      <c r="K33" s="14" t="s">
        <v>16</v>
      </c>
      <c r="L33" s="17" t="s">
        <v>17</v>
      </c>
      <c r="M33" s="14" t="s">
        <v>17</v>
      </c>
      <c r="N33" s="14" t="s">
        <v>15</v>
      </c>
      <c r="O33" s="14"/>
      <c r="P33" s="14"/>
      <c r="Q33" s="15" t="s">
        <v>18</v>
      </c>
      <c r="R33" s="14" t="s">
        <v>15</v>
      </c>
      <c r="S33" s="14" t="s">
        <v>19</v>
      </c>
      <c r="T33" s="14"/>
      <c r="U33" s="14" t="s">
        <v>20</v>
      </c>
      <c r="V33" s="14" t="s">
        <v>15</v>
      </c>
      <c r="W33" s="15"/>
      <c r="X33" s="15"/>
      <c r="Y33" s="15" t="s">
        <v>70</v>
      </c>
      <c r="Z33" s="15" t="s">
        <v>15</v>
      </c>
      <c r="AA33" s="16" t="s">
        <v>21</v>
      </c>
      <c r="AB33" s="15" t="s">
        <v>21</v>
      </c>
      <c r="AC33" s="15" t="s">
        <v>22</v>
      </c>
      <c r="AD33" s="15" t="s">
        <v>23</v>
      </c>
      <c r="AE33" s="18" t="s">
        <v>24</v>
      </c>
    </row>
    <row r="34" spans="1:31" ht="15" customHeight="1" x14ac:dyDescent="0.25">
      <c r="A34" s="144" t="s">
        <v>100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6"/>
    </row>
    <row r="35" spans="1:31" x14ac:dyDescent="0.25">
      <c r="A35" s="112">
        <v>1</v>
      </c>
      <c r="B35" s="37">
        <v>28</v>
      </c>
      <c r="C35" s="106" t="s">
        <v>101</v>
      </c>
      <c r="D35" s="107" t="s">
        <v>32</v>
      </c>
      <c r="E35" s="108"/>
      <c r="F35" s="53">
        <v>0</v>
      </c>
      <c r="G35" s="113" t="s">
        <v>61</v>
      </c>
      <c r="H35" s="41">
        <f>IF([1]Финишки!$B$4=0," ",VLOOKUP(B35,[1]Финишки!$A$4:$B$199,2,FALSE))</f>
        <v>1.1284722222222222E-2</v>
      </c>
      <c r="I35" s="42">
        <f>H35-F35</f>
        <v>1.1284722222222222E-2</v>
      </c>
      <c r="J35" s="43">
        <v>1</v>
      </c>
      <c r="K35" s="42">
        <f>IF([1]Финишки!$E$4=0," ",VLOOKUP(B35,[1]Финишки!$D$4:$E$196,2,FALSE))</f>
        <v>1.2083333333333333E-2</v>
      </c>
      <c r="L35" s="44">
        <f>K35-F35</f>
        <v>1.2083333333333333E-2</v>
      </c>
      <c r="M35" s="42">
        <f>IF(L35=" "," ",L35-I35)</f>
        <v>7.9861111111111105E-4</v>
      </c>
      <c r="N35" s="43">
        <v>1</v>
      </c>
      <c r="O35" s="42">
        <f>IF([1]Финишки!$H$4=0," ",VLOOKUP(B35,[1]Финишки!$G$4:$H$196,2,FALSE))</f>
        <v>3.3043981481481487E-2</v>
      </c>
      <c r="P35" s="42">
        <f>O35-F35</f>
        <v>3.3043981481481487E-2</v>
      </c>
      <c r="Q35" s="46">
        <f>IF(P35=" "," ",P35-L35)</f>
        <v>2.0960648148148152E-2</v>
      </c>
      <c r="R35" s="43">
        <v>1</v>
      </c>
      <c r="S35" s="42">
        <f>IF([1]Финишки!$K$4=0," ",VLOOKUP(B35,[1]Финишки!$J$4:$K$196,2,FALSE))</f>
        <v>3.4398148148148143E-2</v>
      </c>
      <c r="T35" s="42">
        <f>S35-F35</f>
        <v>3.4398148148148143E-2</v>
      </c>
      <c r="U35" s="42">
        <f>IF(T35=" "," ",T35-P35)</f>
        <v>1.3541666666666563E-3</v>
      </c>
      <c r="V35" s="43">
        <v>1</v>
      </c>
      <c r="W35" s="47">
        <f>IF([1]Финишки!$M$4=0," ",VLOOKUP(B35,[1]Финишки!$M$4:$N$196,2,FALSE))</f>
        <v>4.821759259259259E-2</v>
      </c>
      <c r="X35" s="47">
        <f>W35-F35</f>
        <v>4.821759259259259E-2</v>
      </c>
      <c r="Y35" s="42">
        <f>IF(X35=" "," ",X35-T35)</f>
        <v>1.3819444444444447E-2</v>
      </c>
      <c r="Z35" s="43">
        <v>1</v>
      </c>
      <c r="AA35" s="48">
        <f>IF([1]Финишки!$M$4=0," ",VLOOKUP(B35,[1]Финишки!$M$4:$N$196,2,FALSE))</f>
        <v>4.821759259259259E-2</v>
      </c>
      <c r="AB35" s="115">
        <f>AA35-F35</f>
        <v>4.821759259259259E-2</v>
      </c>
      <c r="AC35" s="49">
        <f>SUM(I35+AB35)</f>
        <v>5.9502314814814813E-2</v>
      </c>
      <c r="AD35" s="34">
        <v>0</v>
      </c>
      <c r="AE35" s="35" t="s">
        <v>66</v>
      </c>
    </row>
    <row r="36" spans="1:31" ht="15.75" thickBot="1" x14ac:dyDescent="0.3">
      <c r="A36" s="59"/>
      <c r="B36" s="60"/>
      <c r="C36" s="61"/>
      <c r="D36" s="62"/>
      <c r="E36" s="62"/>
      <c r="F36" s="63"/>
      <c r="G36" s="64"/>
      <c r="H36" s="65"/>
      <c r="I36" s="66"/>
      <c r="J36" s="67"/>
      <c r="K36" s="66"/>
      <c r="L36" s="68"/>
      <c r="M36" s="69"/>
      <c r="N36" s="67"/>
      <c r="O36" s="66"/>
      <c r="P36" s="66"/>
      <c r="Q36" s="70"/>
      <c r="R36" s="67"/>
      <c r="S36" s="66"/>
      <c r="T36" s="66"/>
      <c r="U36" s="66"/>
      <c r="V36" s="67"/>
      <c r="W36" s="71"/>
      <c r="X36" s="71"/>
      <c r="Y36" s="66"/>
      <c r="Z36" s="67"/>
      <c r="AA36" s="72"/>
      <c r="AB36" s="72"/>
      <c r="AC36" s="72"/>
      <c r="AD36" s="73"/>
      <c r="AE36" s="74"/>
    </row>
    <row r="37" spans="1:31" x14ac:dyDescent="0.25">
      <c r="A37" s="75"/>
      <c r="B37" s="76"/>
      <c r="C37" s="75"/>
      <c r="D37" s="75"/>
      <c r="E37" s="75"/>
      <c r="F37" s="78"/>
      <c r="G37" s="82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80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1"/>
      <c r="AE37" s="81"/>
    </row>
    <row r="38" spans="1:31" ht="32.25" customHeight="1" x14ac:dyDescent="0.25">
      <c r="A38" s="75"/>
      <c r="B38" s="76"/>
      <c r="C38" s="75"/>
      <c r="D38" s="75"/>
      <c r="E38" s="75"/>
      <c r="F38" s="78"/>
      <c r="G38" s="82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80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81"/>
      <c r="AE38" s="81"/>
    </row>
    <row r="39" spans="1:31" ht="15" customHeight="1" x14ac:dyDescent="0.25">
      <c r="A39" s="75"/>
      <c r="B39" s="76"/>
      <c r="C39" s="75"/>
      <c r="D39" s="75"/>
      <c r="E39" s="75"/>
      <c r="F39" s="78"/>
      <c r="G39" s="82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80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81"/>
      <c r="AE39" s="81"/>
    </row>
    <row r="40" spans="1:31" x14ac:dyDescent="0.25">
      <c r="A40" s="75"/>
      <c r="B40" s="76"/>
      <c r="C40" s="75"/>
      <c r="D40" s="75"/>
      <c r="E40" s="75"/>
      <c r="F40" s="78"/>
      <c r="G40" s="82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80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81"/>
      <c r="AE40" s="81"/>
    </row>
    <row r="41" spans="1:31" x14ac:dyDescent="0.25">
      <c r="A41" s="75"/>
      <c r="B41" s="76"/>
      <c r="C41" s="75"/>
      <c r="D41" s="75"/>
      <c r="E41" s="75"/>
      <c r="F41" s="78"/>
      <c r="G41" s="82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0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81"/>
      <c r="AE41" s="81"/>
    </row>
    <row r="42" spans="1:31" ht="15" customHeight="1" x14ac:dyDescent="0.25">
      <c r="A42" s="75"/>
      <c r="B42" s="76"/>
      <c r="C42" s="134" t="s">
        <v>35</v>
      </c>
      <c r="D42" s="75"/>
      <c r="E42" s="75"/>
      <c r="F42" s="78"/>
      <c r="G42" s="134" t="s">
        <v>36</v>
      </c>
      <c r="H42" s="79"/>
      <c r="I42" s="79"/>
      <c r="J42" s="79"/>
      <c r="K42" s="79"/>
      <c r="L42" s="79"/>
      <c r="M42" s="79"/>
      <c r="N42" s="79"/>
      <c r="O42" s="79"/>
      <c r="P42" s="79"/>
      <c r="Q42" s="80"/>
      <c r="R42" s="80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81"/>
      <c r="AE42" s="81"/>
    </row>
    <row r="43" spans="1:31" x14ac:dyDescent="0.25">
      <c r="A43" s="75"/>
      <c r="B43" s="76"/>
      <c r="C43" s="134"/>
      <c r="D43" s="75"/>
      <c r="E43" s="75"/>
      <c r="F43" s="78"/>
      <c r="G43" s="134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0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1"/>
      <c r="AE43" s="81"/>
    </row>
    <row r="44" spans="1:31" x14ac:dyDescent="0.25">
      <c r="A44" s="75"/>
      <c r="B44" s="76"/>
      <c r="C44" s="134"/>
      <c r="D44" s="75"/>
      <c r="E44" s="75"/>
      <c r="F44" s="78"/>
      <c r="G44" s="134"/>
      <c r="H44" s="79"/>
      <c r="I44" s="79"/>
      <c r="J44" s="79"/>
      <c r="K44" s="79"/>
      <c r="L44" s="79"/>
      <c r="M44" s="79"/>
      <c r="N44" s="79"/>
      <c r="O44" s="79"/>
      <c r="P44" s="79"/>
      <c r="Q44" s="80"/>
      <c r="R44" s="80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81"/>
      <c r="AE44" s="81"/>
    </row>
    <row r="45" spans="1:31" x14ac:dyDescent="0.25">
      <c r="A45" s="75"/>
      <c r="B45" s="76"/>
      <c r="C45" s="134" t="s">
        <v>37</v>
      </c>
      <c r="D45" s="75"/>
      <c r="E45" s="75"/>
      <c r="F45" s="78"/>
      <c r="G45" s="82" t="s">
        <v>38</v>
      </c>
      <c r="H45" s="79"/>
      <c r="I45" s="79"/>
      <c r="J45" s="79"/>
      <c r="K45" s="79"/>
      <c r="L45" s="79"/>
      <c r="M45" s="79"/>
      <c r="N45" s="79"/>
      <c r="O45" s="79"/>
      <c r="P45" s="79"/>
      <c r="Q45" s="80"/>
      <c r="R45" s="80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81"/>
      <c r="AE45" s="81"/>
    </row>
    <row r="46" spans="1:31" x14ac:dyDescent="0.25">
      <c r="A46" s="75"/>
      <c r="B46" s="76"/>
      <c r="C46" s="75"/>
      <c r="D46" s="75"/>
      <c r="E46" s="75"/>
      <c r="F46" s="78"/>
      <c r="G46" s="82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80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81"/>
      <c r="AE46" s="81"/>
    </row>
    <row r="47" spans="1:31" x14ac:dyDescent="0.25">
      <c r="A47" s="75"/>
      <c r="B47" s="76"/>
      <c r="C47" s="134"/>
      <c r="D47" s="75"/>
      <c r="E47" s="75"/>
      <c r="F47" s="78"/>
      <c r="G47" s="134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0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81"/>
      <c r="AE47" s="81"/>
    </row>
    <row r="48" spans="1:31" x14ac:dyDescent="0.25">
      <c r="A48" s="75"/>
      <c r="B48" s="76"/>
      <c r="C48" s="75"/>
      <c r="D48" s="75"/>
      <c r="E48" s="75"/>
      <c r="F48" s="78"/>
      <c r="G48" s="82"/>
      <c r="H48" s="79"/>
      <c r="I48" s="79"/>
      <c r="J48" s="79"/>
      <c r="K48" s="79"/>
      <c r="L48" s="79"/>
      <c r="M48" s="79"/>
      <c r="N48" s="79"/>
      <c r="O48" s="79"/>
      <c r="P48" s="79"/>
      <c r="Q48" s="80"/>
      <c r="R48" s="80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81"/>
      <c r="AE48" s="81"/>
    </row>
    <row r="49" spans="1:31" x14ac:dyDescent="0.25">
      <c r="A49" s="75"/>
      <c r="B49" s="76"/>
      <c r="C49" s="134"/>
      <c r="D49" s="75"/>
      <c r="E49" s="75"/>
      <c r="F49" s="78"/>
      <c r="G49" s="82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80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81"/>
      <c r="AE49" s="81"/>
    </row>
    <row r="50" spans="1:31" x14ac:dyDescent="0.25">
      <c r="A50" s="75"/>
      <c r="B50" s="76"/>
      <c r="C50" s="75"/>
      <c r="D50" s="75"/>
      <c r="E50" s="75"/>
      <c r="F50" s="78"/>
      <c r="G50" s="82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80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1"/>
      <c r="AE50" s="81"/>
    </row>
    <row r="51" spans="1:31" x14ac:dyDescent="0.25">
      <c r="A51" s="75"/>
      <c r="B51" s="76"/>
      <c r="C51" s="83"/>
      <c r="D51" s="75"/>
      <c r="E51" s="75"/>
      <c r="F51" s="78"/>
      <c r="G51" s="84"/>
      <c r="H51" s="85"/>
      <c r="I51" s="85"/>
      <c r="J51" s="85"/>
      <c r="K51" s="85"/>
      <c r="L51" s="85"/>
      <c r="M51" s="85"/>
      <c r="N51" s="85"/>
      <c r="O51" s="85"/>
      <c r="P51" s="85"/>
      <c r="Q51" s="86"/>
      <c r="R51" s="86"/>
      <c r="S51" s="85"/>
      <c r="T51" s="85"/>
      <c r="U51" s="85"/>
      <c r="V51" s="85"/>
      <c r="W51" s="85"/>
      <c r="X51" s="85"/>
      <c r="Y51" s="85"/>
      <c r="Z51" s="79"/>
      <c r="AA51" s="79"/>
      <c r="AB51" s="79"/>
      <c r="AC51" s="79"/>
      <c r="AD51" s="81"/>
      <c r="AE51" s="81"/>
    </row>
    <row r="53" spans="1:31" x14ac:dyDescent="0.25">
      <c r="A53" s="87"/>
      <c r="B53" s="88"/>
      <c r="C53" s="89"/>
      <c r="D53" s="90"/>
      <c r="E53" s="90"/>
      <c r="F53" s="91"/>
      <c r="G53" s="92"/>
      <c r="H53" s="93"/>
      <c r="I53" s="94"/>
      <c r="J53" s="95"/>
      <c r="K53" s="94"/>
      <c r="L53" s="94"/>
      <c r="M53" s="96"/>
      <c r="N53" s="95"/>
      <c r="O53" s="94"/>
      <c r="P53" s="94"/>
      <c r="Q53" s="97"/>
      <c r="R53" s="95"/>
      <c r="S53" s="94"/>
      <c r="T53" s="94"/>
      <c r="U53" s="94"/>
      <c r="V53" s="95"/>
      <c r="W53" s="97"/>
      <c r="X53" s="94"/>
      <c r="Y53" s="94"/>
      <c r="Z53" s="95"/>
      <c r="AA53" s="98"/>
      <c r="AB53" s="98"/>
      <c r="AC53" s="98"/>
      <c r="AD53" s="94"/>
      <c r="AE53" s="87"/>
    </row>
    <row r="54" spans="1:31" x14ac:dyDescent="0.25">
      <c r="A54" s="87"/>
      <c r="B54" s="88"/>
      <c r="C54" s="89"/>
      <c r="D54" s="90"/>
      <c r="E54" s="90"/>
      <c r="F54" s="91"/>
      <c r="G54" s="92"/>
      <c r="H54" s="93"/>
      <c r="I54" s="94"/>
      <c r="J54" s="95"/>
      <c r="K54" s="94"/>
      <c r="L54" s="94"/>
      <c r="M54" s="96"/>
      <c r="N54" s="95"/>
      <c r="O54" s="94"/>
      <c r="P54" s="94"/>
      <c r="Q54" s="97"/>
      <c r="R54" s="95"/>
      <c r="S54" s="94"/>
      <c r="T54" s="94"/>
      <c r="U54" s="94"/>
      <c r="V54" s="95"/>
      <c r="W54" s="97"/>
      <c r="X54" s="94"/>
      <c r="Y54" s="94"/>
      <c r="Z54" s="95"/>
      <c r="AA54" s="98"/>
      <c r="AB54" s="98"/>
      <c r="AC54" s="98"/>
      <c r="AD54" s="94"/>
      <c r="AE54" s="87"/>
    </row>
    <row r="55" spans="1:31" x14ac:dyDescent="0.25">
      <c r="A55" s="87"/>
      <c r="B55" s="88"/>
      <c r="C55" s="89"/>
      <c r="D55" s="90"/>
      <c r="E55" s="90"/>
      <c r="F55" s="91"/>
      <c r="G55" s="92"/>
      <c r="H55" s="93"/>
      <c r="I55" s="94"/>
      <c r="J55" s="95"/>
      <c r="K55" s="94"/>
      <c r="L55" s="94"/>
      <c r="M55" s="96"/>
      <c r="N55" s="95"/>
      <c r="O55" s="94"/>
      <c r="P55" s="94"/>
      <c r="Q55" s="97"/>
      <c r="R55" s="95"/>
      <c r="S55" s="94"/>
      <c r="T55" s="94"/>
      <c r="U55" s="94"/>
      <c r="V55" s="95"/>
      <c r="W55" s="97"/>
      <c r="X55" s="94"/>
      <c r="Y55" s="94"/>
      <c r="Z55" s="95"/>
      <c r="AA55" s="98"/>
      <c r="AB55" s="98"/>
      <c r="AC55" s="98"/>
      <c r="AD55" s="94"/>
      <c r="AE55" s="87"/>
    </row>
    <row r="56" spans="1:31" x14ac:dyDescent="0.25">
      <c r="A56" s="87"/>
      <c r="B56" s="88"/>
      <c r="C56" s="89"/>
      <c r="D56" s="90"/>
      <c r="E56" s="90"/>
      <c r="F56" s="91"/>
      <c r="G56" s="92"/>
      <c r="H56" s="93"/>
      <c r="I56" s="94"/>
      <c r="J56" s="95"/>
      <c r="K56" s="94"/>
      <c r="L56" s="94"/>
      <c r="M56" s="96"/>
      <c r="N56" s="95"/>
      <c r="O56" s="94"/>
      <c r="P56" s="94"/>
      <c r="Q56" s="97"/>
      <c r="R56" s="95"/>
      <c r="S56" s="94"/>
      <c r="T56" s="94"/>
      <c r="U56" s="94"/>
      <c r="V56" s="95"/>
      <c r="W56" s="97"/>
      <c r="X56" s="94"/>
      <c r="Y56" s="94"/>
      <c r="Z56" s="95"/>
      <c r="AA56" s="98"/>
      <c r="AB56" s="98"/>
      <c r="AC56" s="98"/>
      <c r="AD56" s="94"/>
      <c r="AE56" s="87"/>
    </row>
    <row r="57" spans="1:31" x14ac:dyDescent="0.25">
      <c r="A57" s="87"/>
      <c r="B57" s="88"/>
      <c r="C57" s="89"/>
      <c r="D57" s="90"/>
      <c r="E57" s="90"/>
      <c r="F57" s="91"/>
      <c r="G57" s="92"/>
      <c r="H57" s="93"/>
      <c r="I57" s="94"/>
      <c r="J57" s="95"/>
      <c r="K57" s="94"/>
      <c r="L57" s="94"/>
      <c r="M57" s="96"/>
      <c r="N57" s="95"/>
      <c r="O57" s="94"/>
      <c r="P57" s="94"/>
      <c r="Q57" s="97"/>
      <c r="R57" s="95"/>
      <c r="S57" s="94"/>
      <c r="T57" s="94"/>
      <c r="U57" s="94"/>
      <c r="V57" s="95"/>
      <c r="W57" s="97"/>
      <c r="X57" s="94"/>
      <c r="Y57" s="94"/>
      <c r="Z57" s="95"/>
      <c r="AA57" s="98"/>
      <c r="AB57" s="98"/>
      <c r="AC57" s="98"/>
      <c r="AD57" s="94"/>
      <c r="AE57" s="87"/>
    </row>
    <row r="58" spans="1:31" x14ac:dyDescent="0.25">
      <c r="A58" s="87"/>
      <c r="B58" s="88"/>
      <c r="C58" s="89"/>
      <c r="D58" s="90"/>
      <c r="E58" s="90"/>
      <c r="F58" s="91"/>
      <c r="G58" s="92"/>
      <c r="H58" s="93"/>
      <c r="I58" s="94"/>
      <c r="J58" s="95"/>
      <c r="K58" s="94"/>
      <c r="L58" s="94"/>
      <c r="M58" s="96"/>
      <c r="N58" s="95"/>
      <c r="O58" s="94"/>
      <c r="P58" s="94"/>
      <c r="Q58" s="97"/>
      <c r="R58" s="95"/>
      <c r="S58" s="94"/>
      <c r="T58" s="94"/>
      <c r="U58" s="94"/>
      <c r="V58" s="95"/>
      <c r="W58" s="97"/>
      <c r="X58" s="94"/>
      <c r="Y58" s="94"/>
      <c r="Z58" s="95"/>
      <c r="AA58" s="98"/>
      <c r="AB58" s="98"/>
      <c r="AC58" s="98"/>
      <c r="AD58" s="94"/>
      <c r="AE58" s="87"/>
    </row>
    <row r="59" spans="1:31" x14ac:dyDescent="0.25">
      <c r="A59" s="87"/>
      <c r="B59" s="88"/>
      <c r="C59" s="89"/>
      <c r="D59" s="90"/>
      <c r="E59" s="90"/>
      <c r="F59" s="91"/>
      <c r="G59" s="92"/>
      <c r="H59" s="93"/>
      <c r="I59" s="94"/>
      <c r="J59" s="95"/>
      <c r="K59" s="94"/>
      <c r="L59" s="94"/>
      <c r="M59" s="96"/>
      <c r="N59" s="95"/>
      <c r="O59" s="94"/>
      <c r="P59" s="94"/>
      <c r="Q59" s="97"/>
      <c r="R59" s="95"/>
      <c r="S59" s="94"/>
      <c r="T59" s="94"/>
      <c r="U59" s="94"/>
      <c r="V59" s="95"/>
      <c r="W59" s="97"/>
      <c r="X59" s="94"/>
      <c r="Y59" s="94"/>
      <c r="Z59" s="95"/>
      <c r="AA59" s="98"/>
      <c r="AB59" s="98"/>
      <c r="AC59" s="98"/>
      <c r="AD59" s="94"/>
      <c r="AE59" s="87"/>
    </row>
    <row r="60" spans="1:31" x14ac:dyDescent="0.25">
      <c r="A60" s="87"/>
      <c r="B60" s="88"/>
      <c r="C60" s="89"/>
      <c r="D60" s="90"/>
      <c r="E60" s="90"/>
      <c r="F60" s="91"/>
      <c r="G60" s="92"/>
      <c r="H60" s="93"/>
      <c r="I60" s="94"/>
      <c r="J60" s="95"/>
      <c r="K60" s="94"/>
      <c r="L60" s="94"/>
      <c r="M60" s="96"/>
      <c r="N60" s="95"/>
      <c r="O60" s="94"/>
      <c r="P60" s="94"/>
      <c r="Q60" s="97"/>
      <c r="R60" s="95"/>
      <c r="S60" s="94"/>
      <c r="T60" s="94"/>
      <c r="U60" s="94"/>
      <c r="V60" s="95"/>
      <c r="W60" s="97"/>
      <c r="X60" s="94"/>
      <c r="Y60" s="94"/>
      <c r="Z60" s="95"/>
      <c r="AA60" s="98"/>
      <c r="AB60" s="98"/>
      <c r="AC60" s="98"/>
      <c r="AD60" s="94"/>
      <c r="AE60" s="87"/>
    </row>
  </sheetData>
  <mergeCells count="14">
    <mergeCell ref="A34:AE34"/>
    <mergeCell ref="A4:AE4"/>
    <mergeCell ref="U6:AE6"/>
    <mergeCell ref="A8:C8"/>
    <mergeCell ref="A11:AE11"/>
    <mergeCell ref="A19:AE19"/>
    <mergeCell ref="A23:AE23"/>
    <mergeCell ref="A29:AE29"/>
    <mergeCell ref="A31:AE31"/>
    <mergeCell ref="A1:AE1"/>
    <mergeCell ref="A2:AE2"/>
    <mergeCell ref="U7:AE7"/>
    <mergeCell ref="A13:AE13"/>
    <mergeCell ref="A16:A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женщ. и муж.</vt:lpstr>
      <vt:lpstr>юниоры и юниорки</vt:lpstr>
      <vt:lpstr>девушки и юноши</vt:lpstr>
      <vt:lpstr>дети 4-5 г.р.</vt:lpstr>
      <vt:lpstr>дети 2006 и мл.</vt:lpstr>
      <vt:lpstr>любители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2018-02-20T12:25:48Z</dcterms:modified>
</cp:coreProperties>
</file>